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lt-my.sharepoint.com/personal/justas_mulevicius_gtc_lt/Documents/Desktop/Pirkimai/2021/04/Metalo konstrukcijos/"/>
    </mc:Choice>
  </mc:AlternateContent>
  <xr:revisionPtr revIDLastSave="74" documentId="8_{FF442236-36B9-4355-97B3-A5FFE51427E0}" xr6:coauthVersionLast="46" xr6:coauthVersionMax="46" xr10:uidLastSave="{05172E5C-9E2A-4CDB-B372-466A84A29F34}"/>
  <bookViews>
    <workbookView xWindow="-108" yWindow="-108" windowWidth="23256" windowHeight="12576" xr2:uid="{B9AA0317-5B42-4686-B34E-2C2F1673ED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1" l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7" i="1" s="1"/>
  <c r="P88" i="1" s="1"/>
  <c r="P90" i="1" s="1"/>
  <c r="P89" i="1" s="1"/>
  <c r="P82" i="1"/>
  <c r="P83" i="1"/>
  <c r="P84" i="1"/>
  <c r="P85" i="1"/>
  <c r="P67" i="1"/>
  <c r="P65" i="1"/>
  <c r="P57" i="1"/>
  <c r="P58" i="1"/>
  <c r="P59" i="1"/>
  <c r="P60" i="1"/>
  <c r="P61" i="1"/>
  <c r="P62" i="1"/>
  <c r="P63" i="1"/>
  <c r="P64" i="1"/>
  <c r="P56" i="1"/>
  <c r="P54" i="1"/>
  <c r="P45" i="1"/>
  <c r="P46" i="1"/>
  <c r="P47" i="1"/>
  <c r="P48" i="1"/>
  <c r="P49" i="1"/>
  <c r="P50" i="1"/>
  <c r="P51" i="1"/>
  <c r="P52" i="1"/>
  <c r="P53" i="1"/>
  <c r="P44" i="1"/>
  <c r="P42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27" i="1"/>
  <c r="P25" i="1"/>
  <c r="P17" i="1"/>
  <c r="P18" i="1"/>
  <c r="P19" i="1"/>
  <c r="P20" i="1"/>
  <c r="P21" i="1"/>
  <c r="P22" i="1"/>
  <c r="P23" i="1"/>
  <c r="P24" i="1"/>
  <c r="P16" i="1"/>
  <c r="P14" i="1"/>
  <c r="P6" i="1"/>
  <c r="P7" i="1"/>
  <c r="P8" i="1"/>
  <c r="P9" i="1"/>
  <c r="P10" i="1"/>
  <c r="P11" i="1"/>
  <c r="P12" i="1"/>
  <c r="P13" i="1"/>
  <c r="P5" i="1"/>
  <c r="L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L65" i="1"/>
  <c r="N64" i="1"/>
  <c r="N63" i="1"/>
  <c r="N62" i="1"/>
  <c r="N61" i="1"/>
  <c r="N60" i="1"/>
  <c r="N59" i="1"/>
  <c r="N58" i="1"/>
  <c r="N57" i="1"/>
  <c r="N56" i="1"/>
  <c r="L54" i="1"/>
  <c r="N53" i="1"/>
  <c r="N52" i="1"/>
  <c r="N51" i="1"/>
  <c r="N50" i="1"/>
  <c r="N49" i="1"/>
  <c r="N48" i="1"/>
  <c r="N47" i="1"/>
  <c r="N46" i="1"/>
  <c r="N45" i="1"/>
  <c r="N44" i="1"/>
  <c r="L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L25" i="1"/>
  <c r="N24" i="1"/>
  <c r="N23" i="1"/>
  <c r="N22" i="1"/>
  <c r="N21" i="1"/>
  <c r="N20" i="1"/>
  <c r="N19" i="1"/>
  <c r="N18" i="1"/>
  <c r="N17" i="1"/>
  <c r="N16" i="1"/>
  <c r="N25" i="1" s="1"/>
  <c r="L14" i="1"/>
  <c r="N13" i="1"/>
  <c r="N12" i="1"/>
  <c r="N11" i="1"/>
  <c r="N10" i="1"/>
  <c r="N9" i="1"/>
  <c r="N8" i="1"/>
  <c r="N7" i="1"/>
  <c r="N14" i="1" s="1"/>
  <c r="N6" i="1"/>
  <c r="N5" i="1"/>
  <c r="N65" i="1" l="1"/>
  <c r="N87" i="1"/>
  <c r="N54" i="1"/>
  <c r="N42" i="1"/>
</calcChain>
</file>

<file path=xl/sharedStrings.xml><?xml version="1.0" encoding="utf-8"?>
<sst xmlns="http://schemas.openxmlformats.org/spreadsheetml/2006/main" count="169" uniqueCount="66">
  <si>
    <t>Bendras plieninių elementų kiekių žiniaraštis</t>
  </si>
  <si>
    <t>Poz.</t>
  </si>
  <si>
    <t>Pavadinimas</t>
  </si>
  <si>
    <t>Žymėjimas</t>
  </si>
  <si>
    <t>Kiekis (vnt)</t>
  </si>
  <si>
    <t>Plienas (kg)</t>
  </si>
  <si>
    <t>Vieno</t>
  </si>
  <si>
    <t>Viso</t>
  </si>
  <si>
    <t>Akustinė sienutė Nr. 1</t>
  </si>
  <si>
    <t>HEA260</t>
  </si>
  <si>
    <t>S355 J2+M L=5600mm</t>
  </si>
  <si>
    <t>S355 J2+M L=4600mm</t>
  </si>
  <si>
    <t>HEA240</t>
  </si>
  <si>
    <t>S355 J2+M L=5350mm</t>
  </si>
  <si>
    <t>S355 J2+M L=5100mm</t>
  </si>
  <si>
    <t>S355 J2+M L=4850mm</t>
  </si>
  <si>
    <t>HEA220</t>
  </si>
  <si>
    <t>S355 J2+M L=3100mm</t>
  </si>
  <si>
    <t>S355 J2+M L=4700mm</t>
  </si>
  <si>
    <t>UPE180</t>
  </si>
  <si>
    <t>S355 J2+M L=1740mm</t>
  </si>
  <si>
    <t>Viso:</t>
  </si>
  <si>
    <t>Akustinė sienutė Nr. 2</t>
  </si>
  <si>
    <t>HEB260</t>
  </si>
  <si>
    <t>S355 J2+M L=5850mm</t>
  </si>
  <si>
    <t>S355 J2+M L=4100mm</t>
  </si>
  <si>
    <t>-120x12</t>
  </si>
  <si>
    <t>S355 J2+M L=3830mm</t>
  </si>
  <si>
    <t>Akustinė sienutė Nr. 3</t>
  </si>
  <si>
    <t>S355 J2+M L=5200mm</t>
  </si>
  <si>
    <t>S355 J2+M L=5250mm</t>
  </si>
  <si>
    <t>S355 J2+M L=5300mm</t>
  </si>
  <si>
    <t>S355 J2+M L=3380mm</t>
  </si>
  <si>
    <t>UPE200</t>
  </si>
  <si>
    <t>S355 J2+M L=4440mm</t>
  </si>
  <si>
    <t>Akustinė sienutė Nr. 4</t>
  </si>
  <si>
    <t>S355 J2+M L=4350mm</t>
  </si>
  <si>
    <t>S355 J2+M L=4750mm</t>
  </si>
  <si>
    <t>Akustinė sienutė Nr. 5</t>
  </si>
  <si>
    <t>HEB300</t>
  </si>
  <si>
    <t>S355 J2+M L=6700mm</t>
  </si>
  <si>
    <t>S355 J2+M L=6600mm</t>
  </si>
  <si>
    <t>HEB280</t>
  </si>
  <si>
    <t>HEA300</t>
  </si>
  <si>
    <t>S355 J2+M L=3140mm</t>
  </si>
  <si>
    <t>UPE240</t>
  </si>
  <si>
    <t>S355 J2+M L=1700mm</t>
  </si>
  <si>
    <t>S355 J2+M L=5900mm</t>
  </si>
  <si>
    <t>IPE200</t>
  </si>
  <si>
    <t>Akustinė sienutė Nr. 6</t>
  </si>
  <si>
    <t>S355 J2+M L=6450mm</t>
  </si>
  <si>
    <t>S355 J2+M L=6200mm</t>
  </si>
  <si>
    <t>S355 J2+M L=4580mm</t>
  </si>
  <si>
    <t>S355 J2+M L=4330mm</t>
  </si>
  <si>
    <t>S355 J2+M L=5920mm</t>
  </si>
  <si>
    <t>S355 J2+M L=5940mm</t>
  </si>
  <si>
    <t>S355 J2+M L=4190mm</t>
  </si>
  <si>
    <t>S355 J2+M L=3940mm</t>
  </si>
  <si>
    <t>IPE160</t>
  </si>
  <si>
    <t>S355 J2+M L=3690mm</t>
  </si>
  <si>
    <t>S355 J2+M L=3440mm</t>
  </si>
  <si>
    <t>S355 J2+M L=3190mm</t>
  </si>
  <si>
    <t>Vnt. kaina EUR be PVM</t>
  </si>
  <si>
    <t>Bendra kaina EUR be PVM</t>
  </si>
  <si>
    <t>PVM (21%)</t>
  </si>
  <si>
    <t>Bendra kaina EUR su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</si>
</sst>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/>
    <xf numFmtId="0" fontId="5" fillId="0" borderId="19" xfId="0" applyFont="1" applyBorder="1"/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" fontId="3" fillId="2" borderId="25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49" fontId="4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/>
    <xf numFmtId="49" fontId="5" fillId="0" borderId="19" xfId="0" applyNumberFormat="1" applyFont="1" applyBorder="1"/>
    <xf numFmtId="0" fontId="2" fillId="2" borderId="27" xfId="0" applyFont="1" applyFill="1" applyBorder="1"/>
    <xf numFmtId="0" fontId="2" fillId="2" borderId="29" xfId="0" applyFont="1" applyFill="1" applyBorder="1"/>
    <xf numFmtId="0" fontId="2" fillId="2" borderId="31" xfId="0" applyFont="1" applyFill="1" applyBorder="1"/>
    <xf numFmtId="0" fontId="2" fillId="2" borderId="13" xfId="0" applyFont="1" applyFill="1" applyBorder="1"/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Fill="1" applyBorder="1"/>
    <xf numFmtId="0" fontId="2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037C-1277-4309-9FFB-917A0D61F258}">
  <dimension ref="A1:P90"/>
  <sheetViews>
    <sheetView tabSelected="1" workbookViewId="0">
      <selection activeCell="R79" sqref="R79"/>
    </sheetView>
  </sheetViews>
  <sheetFormatPr defaultRowHeight="14.4" x14ac:dyDescent="0.3"/>
  <cols>
    <col min="8" max="8" width="8.77734375" customWidth="1"/>
    <col min="9" max="9" width="8.88671875" hidden="1" customWidth="1"/>
    <col min="10" max="10" width="3.5546875" hidden="1" customWidth="1"/>
    <col min="11" max="11" width="8.88671875" hidden="1" customWidth="1"/>
    <col min="15" max="15" width="13.33203125" customWidth="1"/>
    <col min="16" max="16" width="13.44140625" customWidth="1"/>
  </cols>
  <sheetData>
    <row r="1" spans="1:16" ht="1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x14ac:dyDescent="0.3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5"/>
      <c r="I2" s="5"/>
      <c r="J2" s="5"/>
      <c r="K2" s="6"/>
      <c r="L2" s="7" t="s">
        <v>4</v>
      </c>
      <c r="M2" s="8" t="s">
        <v>5</v>
      </c>
      <c r="N2" s="9"/>
      <c r="O2" s="45" t="s">
        <v>62</v>
      </c>
      <c r="P2" s="46" t="s">
        <v>63</v>
      </c>
    </row>
    <row r="3" spans="1:16" ht="15" thickBot="1" x14ac:dyDescent="0.35">
      <c r="A3" s="10"/>
      <c r="B3" s="11"/>
      <c r="C3" s="12"/>
      <c r="D3" s="13"/>
      <c r="E3" s="11"/>
      <c r="F3" s="12"/>
      <c r="G3" s="12"/>
      <c r="H3" s="12"/>
      <c r="I3" s="12"/>
      <c r="J3" s="12"/>
      <c r="K3" s="13"/>
      <c r="L3" s="14"/>
      <c r="M3" s="15" t="s">
        <v>6</v>
      </c>
      <c r="N3" s="16" t="s">
        <v>7</v>
      </c>
      <c r="O3" s="47"/>
      <c r="P3" s="48"/>
    </row>
    <row r="4" spans="1:16" x14ac:dyDescent="0.3">
      <c r="A4" s="17" t="s">
        <v>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1"/>
      <c r="P4" s="42"/>
    </row>
    <row r="5" spans="1:16" x14ac:dyDescent="0.3">
      <c r="A5" s="19">
        <v>1</v>
      </c>
      <c r="B5" s="20" t="s">
        <v>9</v>
      </c>
      <c r="C5" s="21"/>
      <c r="D5" s="22"/>
      <c r="E5" s="23" t="s">
        <v>10</v>
      </c>
      <c r="F5" s="24"/>
      <c r="G5" s="24"/>
      <c r="H5" s="24"/>
      <c r="I5" s="24"/>
      <c r="J5" s="24"/>
      <c r="K5" s="25"/>
      <c r="L5" s="26">
        <v>1</v>
      </c>
      <c r="M5" s="27">
        <v>381.92</v>
      </c>
      <c r="N5" s="28">
        <f>M5*L5</f>
        <v>381.92</v>
      </c>
      <c r="O5" s="29"/>
      <c r="P5" s="30">
        <f>L5*O5</f>
        <v>0</v>
      </c>
    </row>
    <row r="6" spans="1:16" x14ac:dyDescent="0.3">
      <c r="A6" s="19">
        <v>2</v>
      </c>
      <c r="B6" s="20" t="s">
        <v>9</v>
      </c>
      <c r="C6" s="21"/>
      <c r="D6" s="22"/>
      <c r="E6" s="23" t="s">
        <v>11</v>
      </c>
      <c r="F6" s="24"/>
      <c r="G6" s="24"/>
      <c r="H6" s="24"/>
      <c r="I6" s="24"/>
      <c r="J6" s="24"/>
      <c r="K6" s="25"/>
      <c r="L6" s="26">
        <v>4</v>
      </c>
      <c r="M6" s="27">
        <v>313.72000000000003</v>
      </c>
      <c r="N6" s="28">
        <f t="shared" ref="N6:N13" si="0">M6*L6</f>
        <v>1254.8800000000001</v>
      </c>
      <c r="O6" s="29"/>
      <c r="P6" s="30">
        <f t="shared" ref="P6:P13" si="1">L6*O6</f>
        <v>0</v>
      </c>
    </row>
    <row r="7" spans="1:16" x14ac:dyDescent="0.3">
      <c r="A7" s="19">
        <v>3</v>
      </c>
      <c r="B7" s="20" t="s">
        <v>12</v>
      </c>
      <c r="C7" s="21"/>
      <c r="D7" s="22"/>
      <c r="E7" s="23" t="s">
        <v>13</v>
      </c>
      <c r="F7" s="24"/>
      <c r="G7" s="24"/>
      <c r="H7" s="24"/>
      <c r="I7" s="24"/>
      <c r="J7" s="24"/>
      <c r="K7" s="25"/>
      <c r="L7" s="26">
        <v>1</v>
      </c>
      <c r="M7" s="27">
        <v>322.61</v>
      </c>
      <c r="N7" s="28">
        <f t="shared" si="0"/>
        <v>322.61</v>
      </c>
      <c r="O7" s="29"/>
      <c r="P7" s="30">
        <f t="shared" si="1"/>
        <v>0</v>
      </c>
    </row>
    <row r="8" spans="1:16" x14ac:dyDescent="0.3">
      <c r="A8" s="19">
        <v>4</v>
      </c>
      <c r="B8" s="20" t="s">
        <v>12</v>
      </c>
      <c r="C8" s="21"/>
      <c r="D8" s="22"/>
      <c r="E8" s="23" t="s">
        <v>14</v>
      </c>
      <c r="F8" s="24"/>
      <c r="G8" s="24"/>
      <c r="H8" s="24"/>
      <c r="I8" s="24"/>
      <c r="J8" s="24"/>
      <c r="K8" s="25"/>
      <c r="L8" s="26">
        <v>1</v>
      </c>
      <c r="M8" s="27">
        <v>307.52999999999997</v>
      </c>
      <c r="N8" s="28">
        <f t="shared" si="0"/>
        <v>307.52999999999997</v>
      </c>
      <c r="O8" s="29"/>
      <c r="P8" s="30">
        <f t="shared" si="1"/>
        <v>0</v>
      </c>
    </row>
    <row r="9" spans="1:16" x14ac:dyDescent="0.3">
      <c r="A9" s="19">
        <v>5</v>
      </c>
      <c r="B9" s="20" t="s">
        <v>12</v>
      </c>
      <c r="C9" s="21"/>
      <c r="D9" s="22"/>
      <c r="E9" s="23" t="s">
        <v>15</v>
      </c>
      <c r="F9" s="24"/>
      <c r="G9" s="24"/>
      <c r="H9" s="24"/>
      <c r="I9" s="24"/>
      <c r="J9" s="24"/>
      <c r="K9" s="25"/>
      <c r="L9" s="26">
        <v>26</v>
      </c>
      <c r="M9" s="27">
        <v>292.45999999999998</v>
      </c>
      <c r="N9" s="28">
        <f t="shared" si="0"/>
        <v>7603.9599999999991</v>
      </c>
      <c r="O9" s="29"/>
      <c r="P9" s="30">
        <f t="shared" si="1"/>
        <v>0</v>
      </c>
    </row>
    <row r="10" spans="1:16" x14ac:dyDescent="0.3">
      <c r="A10" s="19">
        <v>6</v>
      </c>
      <c r="B10" s="20" t="s">
        <v>16</v>
      </c>
      <c r="C10" s="21"/>
      <c r="D10" s="22"/>
      <c r="E10" s="23" t="s">
        <v>11</v>
      </c>
      <c r="F10" s="24"/>
      <c r="G10" s="24"/>
      <c r="H10" s="24"/>
      <c r="I10" s="24"/>
      <c r="J10" s="24"/>
      <c r="K10" s="25"/>
      <c r="L10" s="26">
        <v>19</v>
      </c>
      <c r="M10" s="27">
        <v>232.3</v>
      </c>
      <c r="N10" s="28">
        <f t="shared" si="0"/>
        <v>4413.7</v>
      </c>
      <c r="O10" s="29"/>
      <c r="P10" s="30">
        <f t="shared" si="1"/>
        <v>0</v>
      </c>
    </row>
    <row r="11" spans="1:16" x14ac:dyDescent="0.3">
      <c r="A11" s="19">
        <v>7</v>
      </c>
      <c r="B11" s="20" t="s">
        <v>16</v>
      </c>
      <c r="C11" s="21"/>
      <c r="D11" s="22"/>
      <c r="E11" s="23" t="s">
        <v>17</v>
      </c>
      <c r="F11" s="24"/>
      <c r="G11" s="24"/>
      <c r="H11" s="24"/>
      <c r="I11" s="24"/>
      <c r="J11" s="24"/>
      <c r="K11" s="25"/>
      <c r="L11" s="26">
        <v>1</v>
      </c>
      <c r="M11" s="27">
        <v>156.55000000000001</v>
      </c>
      <c r="N11" s="28">
        <f t="shared" si="0"/>
        <v>156.55000000000001</v>
      </c>
      <c r="O11" s="29"/>
      <c r="P11" s="30">
        <f t="shared" si="1"/>
        <v>0</v>
      </c>
    </row>
    <row r="12" spans="1:16" x14ac:dyDescent="0.3">
      <c r="A12" s="19">
        <v>8</v>
      </c>
      <c r="B12" s="20" t="s">
        <v>16</v>
      </c>
      <c r="C12" s="21"/>
      <c r="D12" s="22"/>
      <c r="E12" s="23" t="s">
        <v>18</v>
      </c>
      <c r="F12" s="24"/>
      <c r="G12" s="24"/>
      <c r="H12" s="24"/>
      <c r="I12" s="24"/>
      <c r="J12" s="24"/>
      <c r="K12" s="25"/>
      <c r="L12" s="26">
        <v>1</v>
      </c>
      <c r="M12" s="27">
        <v>237.35</v>
      </c>
      <c r="N12" s="28">
        <f t="shared" si="0"/>
        <v>237.35</v>
      </c>
      <c r="O12" s="29"/>
      <c r="P12" s="30">
        <f t="shared" si="1"/>
        <v>0</v>
      </c>
    </row>
    <row r="13" spans="1:16" x14ac:dyDescent="0.3">
      <c r="A13" s="19">
        <v>9</v>
      </c>
      <c r="B13" s="20" t="s">
        <v>19</v>
      </c>
      <c r="C13" s="21"/>
      <c r="D13" s="22"/>
      <c r="E13" s="23" t="s">
        <v>20</v>
      </c>
      <c r="F13" s="24"/>
      <c r="G13" s="24"/>
      <c r="H13" s="24"/>
      <c r="I13" s="24"/>
      <c r="J13" s="24"/>
      <c r="K13" s="25"/>
      <c r="L13" s="26">
        <v>1</v>
      </c>
      <c r="M13" s="27">
        <v>34.28</v>
      </c>
      <c r="N13" s="28">
        <f t="shared" si="0"/>
        <v>34.28</v>
      </c>
      <c r="O13" s="29"/>
      <c r="P13" s="30">
        <f t="shared" si="1"/>
        <v>0</v>
      </c>
    </row>
    <row r="14" spans="1:16" ht="15" thickBot="1" x14ac:dyDescent="0.35">
      <c r="A14" s="31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4">
        <f>SUM(L5:L13)</f>
        <v>55</v>
      </c>
      <c r="M14" s="35"/>
      <c r="N14" s="36">
        <f>SUM(N5:N13)</f>
        <v>14712.779999999999</v>
      </c>
      <c r="O14" s="37"/>
      <c r="P14" s="44">
        <f>SUM(P5:P13)</f>
        <v>0</v>
      </c>
    </row>
    <row r="15" spans="1:16" x14ac:dyDescent="0.3">
      <c r="A15" s="17" t="s">
        <v>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41"/>
      <c r="P15" s="43"/>
    </row>
    <row r="16" spans="1:16" x14ac:dyDescent="0.3">
      <c r="A16" s="19">
        <v>1</v>
      </c>
      <c r="B16" s="20" t="s">
        <v>23</v>
      </c>
      <c r="C16" s="21"/>
      <c r="D16" s="22"/>
      <c r="E16" s="23" t="s">
        <v>14</v>
      </c>
      <c r="F16" s="24"/>
      <c r="G16" s="24"/>
      <c r="H16" s="24"/>
      <c r="I16" s="24"/>
      <c r="J16" s="24"/>
      <c r="K16" s="25"/>
      <c r="L16" s="26">
        <v>2</v>
      </c>
      <c r="M16" s="27">
        <v>474.3</v>
      </c>
      <c r="N16" s="28">
        <f>M16*L16</f>
        <v>948.6</v>
      </c>
      <c r="O16" s="29"/>
      <c r="P16" s="30">
        <f>L16*O16</f>
        <v>0</v>
      </c>
    </row>
    <row r="17" spans="1:16" x14ac:dyDescent="0.3">
      <c r="A17" s="19">
        <v>2</v>
      </c>
      <c r="B17" s="20" t="s">
        <v>9</v>
      </c>
      <c r="C17" s="21"/>
      <c r="D17" s="22"/>
      <c r="E17" s="23" t="s">
        <v>24</v>
      </c>
      <c r="F17" s="24"/>
      <c r="G17" s="24"/>
      <c r="H17" s="24"/>
      <c r="I17" s="24"/>
      <c r="J17" s="24"/>
      <c r="K17" s="25"/>
      <c r="L17" s="26">
        <v>9</v>
      </c>
      <c r="M17" s="27">
        <v>398.97</v>
      </c>
      <c r="N17" s="28">
        <f t="shared" ref="N17:N24" si="2">M17*L17</f>
        <v>3590.7300000000005</v>
      </c>
      <c r="O17" s="29"/>
      <c r="P17" s="30">
        <f t="shared" ref="P17:P24" si="3">L17*O17</f>
        <v>0</v>
      </c>
    </row>
    <row r="18" spans="1:16" x14ac:dyDescent="0.3">
      <c r="A18" s="19">
        <v>3</v>
      </c>
      <c r="B18" s="20" t="s">
        <v>9</v>
      </c>
      <c r="C18" s="21"/>
      <c r="D18" s="22"/>
      <c r="E18" s="23" t="s">
        <v>10</v>
      </c>
      <c r="F18" s="24"/>
      <c r="G18" s="24"/>
      <c r="H18" s="24"/>
      <c r="I18" s="24"/>
      <c r="J18" s="24"/>
      <c r="K18" s="25"/>
      <c r="L18" s="26">
        <v>28</v>
      </c>
      <c r="M18" s="27">
        <v>381.92</v>
      </c>
      <c r="N18" s="28">
        <f t="shared" si="2"/>
        <v>10693.76</v>
      </c>
      <c r="O18" s="29"/>
      <c r="P18" s="30">
        <f t="shared" si="3"/>
        <v>0</v>
      </c>
    </row>
    <row r="19" spans="1:16" x14ac:dyDescent="0.3">
      <c r="A19" s="19">
        <v>4</v>
      </c>
      <c r="B19" s="20" t="s">
        <v>9</v>
      </c>
      <c r="C19" s="21"/>
      <c r="D19" s="22"/>
      <c r="E19" s="23" t="s">
        <v>14</v>
      </c>
      <c r="F19" s="24"/>
      <c r="G19" s="24"/>
      <c r="H19" s="24"/>
      <c r="I19" s="24"/>
      <c r="J19" s="24"/>
      <c r="K19" s="25"/>
      <c r="L19" s="26">
        <v>2</v>
      </c>
      <c r="M19" s="27">
        <v>347.82</v>
      </c>
      <c r="N19" s="28">
        <f t="shared" si="2"/>
        <v>695.64</v>
      </c>
      <c r="O19" s="29"/>
      <c r="P19" s="30">
        <f t="shared" si="3"/>
        <v>0</v>
      </c>
    </row>
    <row r="20" spans="1:16" x14ac:dyDescent="0.3">
      <c r="A20" s="19">
        <v>5</v>
      </c>
      <c r="B20" s="20" t="s">
        <v>12</v>
      </c>
      <c r="C20" s="21"/>
      <c r="D20" s="22"/>
      <c r="E20" s="23" t="s">
        <v>13</v>
      </c>
      <c r="F20" s="24"/>
      <c r="G20" s="24"/>
      <c r="H20" s="24"/>
      <c r="I20" s="24"/>
      <c r="J20" s="24"/>
      <c r="K20" s="25"/>
      <c r="L20" s="26">
        <v>9</v>
      </c>
      <c r="M20" s="27">
        <v>322.61</v>
      </c>
      <c r="N20" s="28">
        <f t="shared" si="2"/>
        <v>2903.4900000000002</v>
      </c>
      <c r="O20" s="29"/>
      <c r="P20" s="30">
        <f t="shared" si="3"/>
        <v>0</v>
      </c>
    </row>
    <row r="21" spans="1:16" x14ac:dyDescent="0.3">
      <c r="A21" s="19">
        <v>6</v>
      </c>
      <c r="B21" s="20" t="s">
        <v>12</v>
      </c>
      <c r="C21" s="21"/>
      <c r="D21" s="22"/>
      <c r="E21" s="23" t="s">
        <v>14</v>
      </c>
      <c r="F21" s="24"/>
      <c r="G21" s="24"/>
      <c r="H21" s="24"/>
      <c r="I21" s="24"/>
      <c r="J21" s="24"/>
      <c r="K21" s="25"/>
      <c r="L21" s="26">
        <v>4</v>
      </c>
      <c r="M21" s="27">
        <v>307.52999999999997</v>
      </c>
      <c r="N21" s="28">
        <f t="shared" si="2"/>
        <v>1230.1199999999999</v>
      </c>
      <c r="O21" s="29"/>
      <c r="P21" s="30">
        <f t="shared" si="3"/>
        <v>0</v>
      </c>
    </row>
    <row r="22" spans="1:16" x14ac:dyDescent="0.3">
      <c r="A22" s="19">
        <v>7</v>
      </c>
      <c r="B22" s="20" t="s">
        <v>16</v>
      </c>
      <c r="C22" s="21"/>
      <c r="D22" s="22"/>
      <c r="E22" s="23" t="s">
        <v>25</v>
      </c>
      <c r="F22" s="24"/>
      <c r="G22" s="24"/>
      <c r="H22" s="24"/>
      <c r="I22" s="24"/>
      <c r="J22" s="24"/>
      <c r="K22" s="25"/>
      <c r="L22" s="26">
        <v>1</v>
      </c>
      <c r="M22" s="27">
        <v>207.05</v>
      </c>
      <c r="N22" s="28">
        <f t="shared" si="2"/>
        <v>207.05</v>
      </c>
      <c r="O22" s="29"/>
      <c r="P22" s="30">
        <f t="shared" si="3"/>
        <v>0</v>
      </c>
    </row>
    <row r="23" spans="1:16" x14ac:dyDescent="0.3">
      <c r="A23" s="19">
        <v>8</v>
      </c>
      <c r="B23" s="20" t="s">
        <v>16</v>
      </c>
      <c r="C23" s="21"/>
      <c r="D23" s="22"/>
      <c r="E23" s="23" t="s">
        <v>11</v>
      </c>
      <c r="F23" s="24"/>
      <c r="G23" s="24"/>
      <c r="H23" s="24"/>
      <c r="I23" s="24"/>
      <c r="J23" s="24"/>
      <c r="K23" s="25"/>
      <c r="L23" s="26">
        <v>2</v>
      </c>
      <c r="M23" s="27">
        <v>232.3</v>
      </c>
      <c r="N23" s="28">
        <f t="shared" si="2"/>
        <v>464.6</v>
      </c>
      <c r="O23" s="29"/>
      <c r="P23" s="30">
        <f t="shared" si="3"/>
        <v>0</v>
      </c>
    </row>
    <row r="24" spans="1:16" x14ac:dyDescent="0.3">
      <c r="A24" s="19">
        <v>9</v>
      </c>
      <c r="B24" s="38" t="s">
        <v>26</v>
      </c>
      <c r="C24" s="39"/>
      <c r="D24" s="40"/>
      <c r="E24" s="23" t="s">
        <v>27</v>
      </c>
      <c r="F24" s="24"/>
      <c r="G24" s="24"/>
      <c r="H24" s="24"/>
      <c r="I24" s="24"/>
      <c r="J24" s="24"/>
      <c r="K24" s="25"/>
      <c r="L24" s="26">
        <v>2</v>
      </c>
      <c r="M24" s="27">
        <v>43.29</v>
      </c>
      <c r="N24" s="28">
        <f t="shared" si="2"/>
        <v>86.58</v>
      </c>
      <c r="O24" s="29"/>
      <c r="P24" s="30">
        <f t="shared" si="3"/>
        <v>0</v>
      </c>
    </row>
    <row r="25" spans="1:16" ht="15" thickBot="1" x14ac:dyDescent="0.35">
      <c r="A25" s="31" t="s">
        <v>21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34">
        <f>SUM(L16:L24)</f>
        <v>59</v>
      </c>
      <c r="M25" s="35"/>
      <c r="N25" s="36">
        <f>SUM(N16:N24)</f>
        <v>20820.57</v>
      </c>
      <c r="O25" s="37"/>
      <c r="P25" s="44">
        <f>SUM(P16:P24)</f>
        <v>0</v>
      </c>
    </row>
    <row r="26" spans="1:16" x14ac:dyDescent="0.3">
      <c r="A26" s="17" t="s">
        <v>28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1"/>
      <c r="P26" s="43"/>
    </row>
    <row r="27" spans="1:16" x14ac:dyDescent="0.3">
      <c r="A27" s="19">
        <v>1</v>
      </c>
      <c r="B27" s="20" t="s">
        <v>9</v>
      </c>
      <c r="C27" s="21"/>
      <c r="D27" s="22"/>
      <c r="E27" s="23" t="s">
        <v>10</v>
      </c>
      <c r="F27" s="24"/>
      <c r="G27" s="24"/>
      <c r="H27" s="24"/>
      <c r="I27" s="24"/>
      <c r="J27" s="24"/>
      <c r="K27" s="25"/>
      <c r="L27" s="26">
        <v>3</v>
      </c>
      <c r="M27" s="27">
        <v>381.92</v>
      </c>
      <c r="N27" s="28">
        <f t="shared" ref="N27:N41" si="4">M27*L27</f>
        <v>1145.76</v>
      </c>
      <c r="O27" s="29"/>
      <c r="P27" s="30">
        <f>L27*O27</f>
        <v>0</v>
      </c>
    </row>
    <row r="28" spans="1:16" x14ac:dyDescent="0.3">
      <c r="A28" s="19">
        <v>2</v>
      </c>
      <c r="B28" s="20" t="s">
        <v>9</v>
      </c>
      <c r="C28" s="21"/>
      <c r="D28" s="22"/>
      <c r="E28" s="23" t="s">
        <v>11</v>
      </c>
      <c r="F28" s="24"/>
      <c r="G28" s="24"/>
      <c r="H28" s="24"/>
      <c r="I28" s="24"/>
      <c r="J28" s="24"/>
      <c r="K28" s="25"/>
      <c r="L28" s="26">
        <v>2</v>
      </c>
      <c r="M28" s="27">
        <v>313.72000000000003</v>
      </c>
      <c r="N28" s="28">
        <f t="shared" si="4"/>
        <v>627.44000000000005</v>
      </c>
      <c r="O28" s="29"/>
      <c r="P28" s="30">
        <f t="shared" ref="P28:P41" si="5">L28*O28</f>
        <v>0</v>
      </c>
    </row>
    <row r="29" spans="1:16" x14ac:dyDescent="0.3">
      <c r="A29" s="19">
        <v>3</v>
      </c>
      <c r="B29" s="20" t="s">
        <v>12</v>
      </c>
      <c r="C29" s="21"/>
      <c r="D29" s="22"/>
      <c r="E29" s="23" t="s">
        <v>13</v>
      </c>
      <c r="F29" s="24"/>
      <c r="G29" s="24"/>
      <c r="H29" s="24"/>
      <c r="I29" s="24"/>
      <c r="J29" s="24"/>
      <c r="K29" s="25"/>
      <c r="L29" s="26">
        <v>41</v>
      </c>
      <c r="M29" s="27">
        <v>322.61</v>
      </c>
      <c r="N29" s="28">
        <f t="shared" si="4"/>
        <v>13227.01</v>
      </c>
      <c r="O29" s="29"/>
      <c r="P29" s="30">
        <f t="shared" si="5"/>
        <v>0</v>
      </c>
    </row>
    <row r="30" spans="1:16" x14ac:dyDescent="0.3">
      <c r="A30" s="19">
        <v>4</v>
      </c>
      <c r="B30" s="20" t="s">
        <v>12</v>
      </c>
      <c r="C30" s="21"/>
      <c r="D30" s="22"/>
      <c r="E30" s="23" t="s">
        <v>14</v>
      </c>
      <c r="F30" s="24"/>
      <c r="G30" s="24"/>
      <c r="H30" s="24"/>
      <c r="I30" s="24"/>
      <c r="J30" s="24"/>
      <c r="K30" s="25"/>
      <c r="L30" s="26">
        <v>56</v>
      </c>
      <c r="M30" s="27">
        <v>307.52999999999997</v>
      </c>
      <c r="N30" s="28">
        <f t="shared" si="4"/>
        <v>17221.68</v>
      </c>
      <c r="O30" s="29"/>
      <c r="P30" s="30">
        <f t="shared" si="5"/>
        <v>0</v>
      </c>
    </row>
    <row r="31" spans="1:16" x14ac:dyDescent="0.3">
      <c r="A31" s="19">
        <v>5</v>
      </c>
      <c r="B31" s="20" t="s">
        <v>12</v>
      </c>
      <c r="C31" s="21"/>
      <c r="D31" s="22"/>
      <c r="E31" s="23" t="s">
        <v>15</v>
      </c>
      <c r="F31" s="24"/>
      <c r="G31" s="24"/>
      <c r="H31" s="24"/>
      <c r="I31" s="24"/>
      <c r="J31" s="24"/>
      <c r="K31" s="25"/>
      <c r="L31" s="26">
        <v>3</v>
      </c>
      <c r="M31" s="27">
        <v>292.45999999999998</v>
      </c>
      <c r="N31" s="28">
        <f t="shared" si="4"/>
        <v>877.37999999999988</v>
      </c>
      <c r="O31" s="29"/>
      <c r="P31" s="30">
        <f t="shared" si="5"/>
        <v>0</v>
      </c>
    </row>
    <row r="32" spans="1:16" x14ac:dyDescent="0.3">
      <c r="A32" s="19">
        <v>6</v>
      </c>
      <c r="B32" s="20" t="s">
        <v>12</v>
      </c>
      <c r="C32" s="21"/>
      <c r="D32" s="22"/>
      <c r="E32" s="23" t="s">
        <v>29</v>
      </c>
      <c r="F32" s="24"/>
      <c r="G32" s="24"/>
      <c r="H32" s="24"/>
      <c r="I32" s="24"/>
      <c r="J32" s="24"/>
      <c r="K32" s="25"/>
      <c r="L32" s="26">
        <v>1</v>
      </c>
      <c r="M32" s="27">
        <v>313.56</v>
      </c>
      <c r="N32" s="28">
        <f t="shared" si="4"/>
        <v>313.56</v>
      </c>
      <c r="O32" s="29"/>
      <c r="P32" s="30">
        <f t="shared" si="5"/>
        <v>0</v>
      </c>
    </row>
    <row r="33" spans="1:16" x14ac:dyDescent="0.3">
      <c r="A33" s="19">
        <v>7</v>
      </c>
      <c r="B33" s="20" t="s">
        <v>12</v>
      </c>
      <c r="C33" s="21"/>
      <c r="D33" s="22"/>
      <c r="E33" s="23" t="s">
        <v>30</v>
      </c>
      <c r="F33" s="24"/>
      <c r="G33" s="24"/>
      <c r="H33" s="24"/>
      <c r="I33" s="24"/>
      <c r="J33" s="24"/>
      <c r="K33" s="25"/>
      <c r="L33" s="26">
        <v>1</v>
      </c>
      <c r="M33" s="27">
        <v>316.58</v>
      </c>
      <c r="N33" s="28">
        <f t="shared" si="4"/>
        <v>316.58</v>
      </c>
      <c r="O33" s="29"/>
      <c r="P33" s="30">
        <f t="shared" si="5"/>
        <v>0</v>
      </c>
    </row>
    <row r="34" spans="1:16" x14ac:dyDescent="0.3">
      <c r="A34" s="19">
        <v>8</v>
      </c>
      <c r="B34" s="20" t="s">
        <v>12</v>
      </c>
      <c r="C34" s="21"/>
      <c r="D34" s="22"/>
      <c r="E34" s="23" t="s">
        <v>31</v>
      </c>
      <c r="F34" s="24"/>
      <c r="G34" s="24"/>
      <c r="H34" s="24"/>
      <c r="I34" s="24"/>
      <c r="J34" s="24"/>
      <c r="K34" s="25"/>
      <c r="L34" s="26">
        <v>1</v>
      </c>
      <c r="M34" s="27">
        <v>319.58999999999997</v>
      </c>
      <c r="N34" s="28">
        <f t="shared" si="4"/>
        <v>319.58999999999997</v>
      </c>
      <c r="O34" s="29"/>
      <c r="P34" s="30">
        <f t="shared" si="5"/>
        <v>0</v>
      </c>
    </row>
    <row r="35" spans="1:16" x14ac:dyDescent="0.3">
      <c r="A35" s="19">
        <v>10</v>
      </c>
      <c r="B35" s="20" t="s">
        <v>12</v>
      </c>
      <c r="C35" s="21"/>
      <c r="D35" s="22"/>
      <c r="E35" s="23" t="s">
        <v>32</v>
      </c>
      <c r="F35" s="24"/>
      <c r="G35" s="24"/>
      <c r="H35" s="24"/>
      <c r="I35" s="24"/>
      <c r="J35" s="24"/>
      <c r="K35" s="25"/>
      <c r="L35" s="26">
        <v>1</v>
      </c>
      <c r="M35" s="27">
        <v>203.81</v>
      </c>
      <c r="N35" s="28">
        <f t="shared" si="4"/>
        <v>203.81</v>
      </c>
      <c r="O35" s="29"/>
      <c r="P35" s="30">
        <f t="shared" si="5"/>
        <v>0</v>
      </c>
    </row>
    <row r="36" spans="1:16" x14ac:dyDescent="0.3">
      <c r="A36" s="19">
        <v>11</v>
      </c>
      <c r="B36" s="20" t="s">
        <v>16</v>
      </c>
      <c r="C36" s="21"/>
      <c r="D36" s="22"/>
      <c r="E36" s="23" t="s">
        <v>11</v>
      </c>
      <c r="F36" s="24"/>
      <c r="G36" s="24"/>
      <c r="H36" s="24"/>
      <c r="I36" s="24"/>
      <c r="J36" s="24"/>
      <c r="K36" s="25"/>
      <c r="L36" s="26">
        <v>24</v>
      </c>
      <c r="M36" s="27">
        <v>232.3</v>
      </c>
      <c r="N36" s="28">
        <f t="shared" si="4"/>
        <v>5575.2000000000007</v>
      </c>
      <c r="O36" s="29"/>
      <c r="P36" s="30">
        <f t="shared" si="5"/>
        <v>0</v>
      </c>
    </row>
    <row r="37" spans="1:16" x14ac:dyDescent="0.3">
      <c r="A37" s="19">
        <v>12</v>
      </c>
      <c r="B37" s="38" t="s">
        <v>26</v>
      </c>
      <c r="C37" s="39"/>
      <c r="D37" s="40"/>
      <c r="E37" s="23" t="s">
        <v>27</v>
      </c>
      <c r="F37" s="24"/>
      <c r="G37" s="24"/>
      <c r="H37" s="24"/>
      <c r="I37" s="24"/>
      <c r="J37" s="24"/>
      <c r="K37" s="25"/>
      <c r="L37" s="26">
        <v>2</v>
      </c>
      <c r="M37" s="27">
        <v>43.29</v>
      </c>
      <c r="N37" s="28">
        <f t="shared" si="4"/>
        <v>86.58</v>
      </c>
      <c r="O37" s="29"/>
      <c r="P37" s="30">
        <f t="shared" si="5"/>
        <v>0</v>
      </c>
    </row>
    <row r="38" spans="1:16" x14ac:dyDescent="0.3">
      <c r="A38" s="19">
        <v>13</v>
      </c>
      <c r="B38" s="20" t="s">
        <v>16</v>
      </c>
      <c r="C38" s="21"/>
      <c r="D38" s="22"/>
      <c r="E38" s="23" t="s">
        <v>25</v>
      </c>
      <c r="F38" s="24"/>
      <c r="G38" s="24"/>
      <c r="H38" s="24"/>
      <c r="I38" s="24"/>
      <c r="J38" s="24"/>
      <c r="K38" s="25"/>
      <c r="L38" s="26">
        <v>2</v>
      </c>
      <c r="M38" s="27">
        <v>207.05</v>
      </c>
      <c r="N38" s="28">
        <f t="shared" si="4"/>
        <v>414.1</v>
      </c>
      <c r="O38" s="29"/>
      <c r="P38" s="30">
        <f t="shared" si="5"/>
        <v>0</v>
      </c>
    </row>
    <row r="39" spans="1:16" x14ac:dyDescent="0.3">
      <c r="A39" s="19">
        <v>14</v>
      </c>
      <c r="B39" s="20" t="s">
        <v>16</v>
      </c>
      <c r="C39" s="21"/>
      <c r="D39" s="22"/>
      <c r="E39" s="23" t="s">
        <v>17</v>
      </c>
      <c r="F39" s="24"/>
      <c r="G39" s="24"/>
      <c r="H39" s="24"/>
      <c r="I39" s="24"/>
      <c r="J39" s="24"/>
      <c r="K39" s="25"/>
      <c r="L39" s="26">
        <v>2</v>
      </c>
      <c r="M39" s="27">
        <v>156.55000000000001</v>
      </c>
      <c r="N39" s="28">
        <f t="shared" si="4"/>
        <v>313.10000000000002</v>
      </c>
      <c r="O39" s="29"/>
      <c r="P39" s="30">
        <f t="shared" si="5"/>
        <v>0</v>
      </c>
    </row>
    <row r="40" spans="1:16" x14ac:dyDescent="0.3">
      <c r="A40" s="19">
        <v>15</v>
      </c>
      <c r="B40" s="20" t="s">
        <v>19</v>
      </c>
      <c r="C40" s="21"/>
      <c r="D40" s="22"/>
      <c r="E40" s="23" t="s">
        <v>20</v>
      </c>
      <c r="F40" s="24"/>
      <c r="G40" s="24"/>
      <c r="H40" s="24"/>
      <c r="I40" s="24"/>
      <c r="J40" s="24"/>
      <c r="K40" s="25"/>
      <c r="L40" s="26">
        <v>2</v>
      </c>
      <c r="M40" s="27">
        <v>34.28</v>
      </c>
      <c r="N40" s="28">
        <f t="shared" si="4"/>
        <v>68.56</v>
      </c>
      <c r="O40" s="29"/>
      <c r="P40" s="30">
        <f t="shared" si="5"/>
        <v>0</v>
      </c>
    </row>
    <row r="41" spans="1:16" x14ac:dyDescent="0.3">
      <c r="A41" s="19">
        <v>16</v>
      </c>
      <c r="B41" s="20" t="s">
        <v>33</v>
      </c>
      <c r="C41" s="21"/>
      <c r="D41" s="22"/>
      <c r="E41" s="23" t="s">
        <v>34</v>
      </c>
      <c r="F41" s="24"/>
      <c r="G41" s="24"/>
      <c r="H41" s="24"/>
      <c r="I41" s="24"/>
      <c r="J41" s="24"/>
      <c r="K41" s="25"/>
      <c r="L41" s="26">
        <v>1</v>
      </c>
      <c r="M41" s="27">
        <v>101.23</v>
      </c>
      <c r="N41" s="28">
        <f t="shared" si="4"/>
        <v>101.23</v>
      </c>
      <c r="O41" s="29"/>
      <c r="P41" s="30">
        <f t="shared" si="5"/>
        <v>0</v>
      </c>
    </row>
    <row r="42" spans="1:16" ht="15" thickBot="1" x14ac:dyDescent="0.35">
      <c r="A42" s="31" t="s">
        <v>21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4">
        <f>SUM(L27:L41)</f>
        <v>142</v>
      </c>
      <c r="M42" s="35"/>
      <c r="N42" s="36">
        <f>SUM(N27:N41)</f>
        <v>40811.579999999994</v>
      </c>
      <c r="O42" s="37"/>
      <c r="P42" s="44">
        <f>SUM(P27:P41)</f>
        <v>0</v>
      </c>
    </row>
    <row r="43" spans="1:16" x14ac:dyDescent="0.3">
      <c r="A43" s="17" t="s">
        <v>35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1"/>
      <c r="P43" s="43"/>
    </row>
    <row r="44" spans="1:16" x14ac:dyDescent="0.3">
      <c r="A44" s="19">
        <v>1</v>
      </c>
      <c r="B44" s="20" t="s">
        <v>9</v>
      </c>
      <c r="C44" s="21"/>
      <c r="D44" s="22"/>
      <c r="E44" s="23" t="s">
        <v>25</v>
      </c>
      <c r="F44" s="24"/>
      <c r="G44" s="24"/>
      <c r="H44" s="24"/>
      <c r="I44" s="24"/>
      <c r="J44" s="24"/>
      <c r="K44" s="25"/>
      <c r="L44" s="26">
        <v>1</v>
      </c>
      <c r="M44" s="27">
        <v>279.62</v>
      </c>
      <c r="N44" s="28">
        <f t="shared" ref="N44:N53" si="6">M44*L44</f>
        <v>279.62</v>
      </c>
      <c r="O44" s="29"/>
      <c r="P44" s="30">
        <f>L44*O44</f>
        <v>0</v>
      </c>
    </row>
    <row r="45" spans="1:16" x14ac:dyDescent="0.3">
      <c r="A45" s="19">
        <v>2</v>
      </c>
      <c r="B45" s="20" t="s">
        <v>9</v>
      </c>
      <c r="C45" s="21"/>
      <c r="D45" s="22"/>
      <c r="E45" s="23" t="s">
        <v>36</v>
      </c>
      <c r="F45" s="24"/>
      <c r="G45" s="24"/>
      <c r="H45" s="24"/>
      <c r="I45" s="24"/>
      <c r="J45" s="24"/>
      <c r="K45" s="25"/>
      <c r="L45" s="26">
        <v>1</v>
      </c>
      <c r="M45" s="27">
        <v>296.67</v>
      </c>
      <c r="N45" s="28">
        <f t="shared" si="6"/>
        <v>296.67</v>
      </c>
      <c r="O45" s="29"/>
      <c r="P45" s="30">
        <f t="shared" ref="P45:P53" si="7">L45*O45</f>
        <v>0</v>
      </c>
    </row>
    <row r="46" spans="1:16" x14ac:dyDescent="0.3">
      <c r="A46" s="19">
        <v>3</v>
      </c>
      <c r="B46" s="20" t="s">
        <v>9</v>
      </c>
      <c r="C46" s="21"/>
      <c r="D46" s="22"/>
      <c r="E46" s="23" t="s">
        <v>11</v>
      </c>
      <c r="F46" s="24"/>
      <c r="G46" s="24"/>
      <c r="H46" s="24"/>
      <c r="I46" s="24"/>
      <c r="J46" s="24"/>
      <c r="K46" s="25"/>
      <c r="L46" s="26">
        <v>1</v>
      </c>
      <c r="M46" s="27">
        <v>313.72000000000003</v>
      </c>
      <c r="N46" s="28">
        <f t="shared" si="6"/>
        <v>313.72000000000003</v>
      </c>
      <c r="O46" s="29"/>
      <c r="P46" s="30">
        <f t="shared" si="7"/>
        <v>0</v>
      </c>
    </row>
    <row r="47" spans="1:16" x14ac:dyDescent="0.3">
      <c r="A47" s="19">
        <v>4</v>
      </c>
      <c r="B47" s="20" t="s">
        <v>12</v>
      </c>
      <c r="C47" s="21"/>
      <c r="D47" s="22"/>
      <c r="E47" s="23" t="s">
        <v>13</v>
      </c>
      <c r="F47" s="24"/>
      <c r="G47" s="24"/>
      <c r="H47" s="24"/>
      <c r="I47" s="24"/>
      <c r="J47" s="24"/>
      <c r="K47" s="25"/>
      <c r="L47" s="26">
        <v>1</v>
      </c>
      <c r="M47" s="27">
        <v>322.61</v>
      </c>
      <c r="N47" s="28">
        <f t="shared" si="6"/>
        <v>322.61</v>
      </c>
      <c r="O47" s="29"/>
      <c r="P47" s="30">
        <f t="shared" si="7"/>
        <v>0</v>
      </c>
    </row>
    <row r="48" spans="1:16" x14ac:dyDescent="0.3">
      <c r="A48" s="19">
        <v>5</v>
      </c>
      <c r="B48" s="20" t="s">
        <v>12</v>
      </c>
      <c r="C48" s="21"/>
      <c r="D48" s="22"/>
      <c r="E48" s="23" t="s">
        <v>14</v>
      </c>
      <c r="F48" s="24"/>
      <c r="G48" s="24"/>
      <c r="H48" s="24"/>
      <c r="I48" s="24"/>
      <c r="J48" s="24"/>
      <c r="K48" s="25"/>
      <c r="L48" s="26">
        <v>1</v>
      </c>
      <c r="M48" s="27">
        <v>307.52999999999997</v>
      </c>
      <c r="N48" s="28">
        <f t="shared" si="6"/>
        <v>307.52999999999997</v>
      </c>
      <c r="O48" s="29"/>
      <c r="P48" s="30">
        <f t="shared" si="7"/>
        <v>0</v>
      </c>
    </row>
    <row r="49" spans="1:16" x14ac:dyDescent="0.3">
      <c r="A49" s="19">
        <v>6</v>
      </c>
      <c r="B49" s="20" t="s">
        <v>12</v>
      </c>
      <c r="C49" s="21"/>
      <c r="D49" s="22"/>
      <c r="E49" s="23" t="s">
        <v>15</v>
      </c>
      <c r="F49" s="24"/>
      <c r="G49" s="24"/>
      <c r="H49" s="24"/>
      <c r="I49" s="24"/>
      <c r="J49" s="24"/>
      <c r="K49" s="25"/>
      <c r="L49" s="26">
        <v>20</v>
      </c>
      <c r="M49" s="27">
        <v>292.45999999999998</v>
      </c>
      <c r="N49" s="28">
        <f t="shared" si="6"/>
        <v>5849.2</v>
      </c>
      <c r="O49" s="29"/>
      <c r="P49" s="30">
        <f t="shared" si="7"/>
        <v>0</v>
      </c>
    </row>
    <row r="50" spans="1:16" x14ac:dyDescent="0.3">
      <c r="A50" s="19">
        <v>7</v>
      </c>
      <c r="B50" s="20" t="s">
        <v>16</v>
      </c>
      <c r="C50" s="21"/>
      <c r="D50" s="22"/>
      <c r="E50" s="23" t="s">
        <v>11</v>
      </c>
      <c r="F50" s="24"/>
      <c r="G50" s="24"/>
      <c r="H50" s="24"/>
      <c r="I50" s="24"/>
      <c r="J50" s="24"/>
      <c r="K50" s="25"/>
      <c r="L50" s="26">
        <v>19</v>
      </c>
      <c r="M50" s="27">
        <v>232.3</v>
      </c>
      <c r="N50" s="28">
        <f t="shared" si="6"/>
        <v>4413.7</v>
      </c>
      <c r="O50" s="29"/>
      <c r="P50" s="30">
        <f t="shared" si="7"/>
        <v>0</v>
      </c>
    </row>
    <row r="51" spans="1:16" x14ac:dyDescent="0.3">
      <c r="A51" s="19">
        <v>8</v>
      </c>
      <c r="B51" s="20" t="s">
        <v>16</v>
      </c>
      <c r="C51" s="21"/>
      <c r="D51" s="22"/>
      <c r="E51" s="23" t="s">
        <v>17</v>
      </c>
      <c r="F51" s="24"/>
      <c r="G51" s="24"/>
      <c r="H51" s="24"/>
      <c r="I51" s="24"/>
      <c r="J51" s="24"/>
      <c r="K51" s="25"/>
      <c r="L51" s="26">
        <v>1</v>
      </c>
      <c r="M51" s="27">
        <v>156.55000000000001</v>
      </c>
      <c r="N51" s="28">
        <f t="shared" si="6"/>
        <v>156.55000000000001</v>
      </c>
      <c r="O51" s="29"/>
      <c r="P51" s="30">
        <f t="shared" si="7"/>
        <v>0</v>
      </c>
    </row>
    <row r="52" spans="1:16" x14ac:dyDescent="0.3">
      <c r="A52" s="19">
        <v>9</v>
      </c>
      <c r="B52" s="20" t="s">
        <v>16</v>
      </c>
      <c r="C52" s="21"/>
      <c r="D52" s="22"/>
      <c r="E52" s="23" t="s">
        <v>37</v>
      </c>
      <c r="F52" s="24"/>
      <c r="G52" s="24"/>
      <c r="H52" s="24"/>
      <c r="I52" s="24"/>
      <c r="J52" s="24"/>
      <c r="K52" s="25"/>
      <c r="L52" s="26">
        <v>1</v>
      </c>
      <c r="M52" s="27">
        <v>239.88</v>
      </c>
      <c r="N52" s="28">
        <f t="shared" si="6"/>
        <v>239.88</v>
      </c>
      <c r="O52" s="29"/>
      <c r="P52" s="30">
        <f t="shared" si="7"/>
        <v>0</v>
      </c>
    </row>
    <row r="53" spans="1:16" x14ac:dyDescent="0.3">
      <c r="A53" s="19">
        <v>10</v>
      </c>
      <c r="B53" s="20" t="s">
        <v>19</v>
      </c>
      <c r="C53" s="21"/>
      <c r="D53" s="22"/>
      <c r="E53" s="23" t="s">
        <v>20</v>
      </c>
      <c r="F53" s="24"/>
      <c r="G53" s="24"/>
      <c r="H53" s="24"/>
      <c r="I53" s="24"/>
      <c r="J53" s="24"/>
      <c r="K53" s="25"/>
      <c r="L53" s="26">
        <v>1</v>
      </c>
      <c r="M53" s="27">
        <v>34.28</v>
      </c>
      <c r="N53" s="28">
        <f t="shared" si="6"/>
        <v>34.28</v>
      </c>
      <c r="O53" s="29"/>
      <c r="P53" s="30">
        <f t="shared" si="7"/>
        <v>0</v>
      </c>
    </row>
    <row r="54" spans="1:16" ht="15" thickBot="1" x14ac:dyDescent="0.35">
      <c r="A54" s="31" t="s">
        <v>21</v>
      </c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4">
        <f>SUM(L44:L53)</f>
        <v>47</v>
      </c>
      <c r="M54" s="35"/>
      <c r="N54" s="36">
        <f>SUM(N44:N53)</f>
        <v>12213.759999999998</v>
      </c>
      <c r="O54" s="37"/>
      <c r="P54" s="44">
        <f>SUM(P44:P53)</f>
        <v>0</v>
      </c>
    </row>
    <row r="55" spans="1:16" x14ac:dyDescent="0.3">
      <c r="A55" s="17" t="s">
        <v>38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41"/>
      <c r="P55" s="43"/>
    </row>
    <row r="56" spans="1:16" x14ac:dyDescent="0.3">
      <c r="A56" s="19">
        <v>1</v>
      </c>
      <c r="B56" s="20" t="s">
        <v>39</v>
      </c>
      <c r="C56" s="21"/>
      <c r="D56" s="22"/>
      <c r="E56" s="23" t="s">
        <v>40</v>
      </c>
      <c r="F56" s="24"/>
      <c r="G56" s="24"/>
      <c r="H56" s="24"/>
      <c r="I56" s="24"/>
      <c r="J56" s="24"/>
      <c r="K56" s="25"/>
      <c r="L56" s="26">
        <v>1</v>
      </c>
      <c r="M56" s="27">
        <v>783.9</v>
      </c>
      <c r="N56" s="28">
        <f t="shared" ref="N56:N64" si="8">M56*L56</f>
        <v>783.9</v>
      </c>
      <c r="O56" s="29"/>
      <c r="P56" s="30">
        <f>O56*L56</f>
        <v>0</v>
      </c>
    </row>
    <row r="57" spans="1:16" x14ac:dyDescent="0.3">
      <c r="A57" s="19">
        <v>2</v>
      </c>
      <c r="B57" s="20" t="s">
        <v>39</v>
      </c>
      <c r="C57" s="21"/>
      <c r="D57" s="22"/>
      <c r="E57" s="23" t="s">
        <v>41</v>
      </c>
      <c r="F57" s="24"/>
      <c r="G57" s="24"/>
      <c r="H57" s="24"/>
      <c r="I57" s="24"/>
      <c r="J57" s="24"/>
      <c r="K57" s="25"/>
      <c r="L57" s="26">
        <v>4</v>
      </c>
      <c r="M57" s="27">
        <v>772.2</v>
      </c>
      <c r="N57" s="28">
        <f t="shared" si="8"/>
        <v>3088.8</v>
      </c>
      <c r="O57" s="29"/>
      <c r="P57" s="30">
        <f t="shared" ref="P57:P64" si="9">O57*L57</f>
        <v>0</v>
      </c>
    </row>
    <row r="58" spans="1:16" x14ac:dyDescent="0.3">
      <c r="A58" s="19">
        <v>3</v>
      </c>
      <c r="B58" s="20" t="s">
        <v>42</v>
      </c>
      <c r="C58" s="21"/>
      <c r="D58" s="22"/>
      <c r="E58" s="23" t="s">
        <v>41</v>
      </c>
      <c r="F58" s="24"/>
      <c r="G58" s="24"/>
      <c r="H58" s="24"/>
      <c r="I58" s="24"/>
      <c r="J58" s="24"/>
      <c r="K58" s="25"/>
      <c r="L58" s="26">
        <v>2</v>
      </c>
      <c r="M58" s="27">
        <v>679.8</v>
      </c>
      <c r="N58" s="28">
        <f t="shared" si="8"/>
        <v>1359.6</v>
      </c>
      <c r="O58" s="29"/>
      <c r="P58" s="30">
        <f t="shared" si="9"/>
        <v>0</v>
      </c>
    </row>
    <row r="59" spans="1:16" x14ac:dyDescent="0.3">
      <c r="A59" s="19">
        <v>4</v>
      </c>
      <c r="B59" s="20" t="s">
        <v>43</v>
      </c>
      <c r="C59" s="21"/>
      <c r="D59" s="22"/>
      <c r="E59" s="23" t="s">
        <v>40</v>
      </c>
      <c r="F59" s="24"/>
      <c r="G59" s="24"/>
      <c r="H59" s="24"/>
      <c r="I59" s="24"/>
      <c r="J59" s="24"/>
      <c r="K59" s="25"/>
      <c r="L59" s="26">
        <v>5</v>
      </c>
      <c r="M59" s="27">
        <v>591.61</v>
      </c>
      <c r="N59" s="28">
        <f t="shared" si="8"/>
        <v>2958.05</v>
      </c>
      <c r="O59" s="29"/>
      <c r="P59" s="30">
        <f t="shared" si="9"/>
        <v>0</v>
      </c>
    </row>
    <row r="60" spans="1:16" x14ac:dyDescent="0.3">
      <c r="A60" s="19">
        <v>5</v>
      </c>
      <c r="B60" s="20" t="s">
        <v>43</v>
      </c>
      <c r="C60" s="21"/>
      <c r="D60" s="22"/>
      <c r="E60" s="23" t="s">
        <v>41</v>
      </c>
      <c r="F60" s="24"/>
      <c r="G60" s="24"/>
      <c r="H60" s="24"/>
      <c r="I60" s="24"/>
      <c r="J60" s="24"/>
      <c r="K60" s="25"/>
      <c r="L60" s="26">
        <v>27</v>
      </c>
      <c r="M60" s="27">
        <v>582.78</v>
      </c>
      <c r="N60" s="28">
        <f t="shared" si="8"/>
        <v>15735.06</v>
      </c>
      <c r="O60" s="29"/>
      <c r="P60" s="30">
        <f t="shared" si="9"/>
        <v>0</v>
      </c>
    </row>
    <row r="61" spans="1:16" x14ac:dyDescent="0.3">
      <c r="A61" s="19">
        <v>6</v>
      </c>
      <c r="B61" s="20" t="s">
        <v>43</v>
      </c>
      <c r="C61" s="21"/>
      <c r="D61" s="22"/>
      <c r="E61" s="23" t="s">
        <v>44</v>
      </c>
      <c r="F61" s="24"/>
      <c r="G61" s="24"/>
      <c r="H61" s="24"/>
      <c r="I61" s="24"/>
      <c r="J61" s="24"/>
      <c r="K61" s="25"/>
      <c r="L61" s="26">
        <v>1</v>
      </c>
      <c r="M61" s="27">
        <v>277.26</v>
      </c>
      <c r="N61" s="28">
        <f t="shared" si="8"/>
        <v>277.26</v>
      </c>
      <c r="O61" s="29"/>
      <c r="P61" s="30">
        <f t="shared" si="9"/>
        <v>0</v>
      </c>
    </row>
    <row r="62" spans="1:16" x14ac:dyDescent="0.3">
      <c r="A62" s="19">
        <v>7</v>
      </c>
      <c r="B62" s="20" t="s">
        <v>45</v>
      </c>
      <c r="C62" s="21"/>
      <c r="D62" s="22"/>
      <c r="E62" s="23" t="s">
        <v>46</v>
      </c>
      <c r="F62" s="24"/>
      <c r="G62" s="24"/>
      <c r="H62" s="24"/>
      <c r="I62" s="24"/>
      <c r="J62" s="24"/>
      <c r="K62" s="25"/>
      <c r="L62" s="26">
        <v>1</v>
      </c>
      <c r="M62" s="27">
        <v>51.34</v>
      </c>
      <c r="N62" s="28">
        <f t="shared" si="8"/>
        <v>51.34</v>
      </c>
      <c r="O62" s="29"/>
      <c r="P62" s="30">
        <f t="shared" si="9"/>
        <v>0</v>
      </c>
    </row>
    <row r="63" spans="1:16" x14ac:dyDescent="0.3">
      <c r="A63" s="19">
        <v>8</v>
      </c>
      <c r="B63" s="20" t="s">
        <v>45</v>
      </c>
      <c r="C63" s="21"/>
      <c r="D63" s="22"/>
      <c r="E63" s="23" t="s">
        <v>47</v>
      </c>
      <c r="F63" s="24"/>
      <c r="G63" s="24"/>
      <c r="H63" s="24"/>
      <c r="I63" s="24"/>
      <c r="J63" s="24"/>
      <c r="K63" s="25"/>
      <c r="L63" s="26">
        <v>4</v>
      </c>
      <c r="M63" s="27">
        <v>178.18</v>
      </c>
      <c r="N63" s="28">
        <f t="shared" si="8"/>
        <v>712.72</v>
      </c>
      <c r="O63" s="29"/>
      <c r="P63" s="30">
        <f t="shared" si="9"/>
        <v>0</v>
      </c>
    </row>
    <row r="64" spans="1:16" x14ac:dyDescent="0.3">
      <c r="A64" s="19">
        <v>9</v>
      </c>
      <c r="B64" s="20" t="s">
        <v>48</v>
      </c>
      <c r="C64" s="21"/>
      <c r="D64" s="22"/>
      <c r="E64" s="23" t="s">
        <v>34</v>
      </c>
      <c r="F64" s="24"/>
      <c r="G64" s="24"/>
      <c r="H64" s="24"/>
      <c r="I64" s="24"/>
      <c r="J64" s="24"/>
      <c r="K64" s="25"/>
      <c r="L64" s="26">
        <v>6</v>
      </c>
      <c r="M64" s="27">
        <v>99.46</v>
      </c>
      <c r="N64" s="28">
        <f t="shared" si="8"/>
        <v>596.76</v>
      </c>
      <c r="O64" s="29"/>
      <c r="P64" s="30">
        <f t="shared" si="9"/>
        <v>0</v>
      </c>
    </row>
    <row r="65" spans="1:16" ht="15" thickBot="1" x14ac:dyDescent="0.35">
      <c r="A65" s="31" t="s">
        <v>21</v>
      </c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34">
        <f>SUM(L56:L64)</f>
        <v>51</v>
      </c>
      <c r="M65" s="35"/>
      <c r="N65" s="36">
        <f>SUM(N56:N64)</f>
        <v>25563.489999999998</v>
      </c>
      <c r="O65" s="37"/>
      <c r="P65" s="44">
        <f>SUM(P56:P64)</f>
        <v>0</v>
      </c>
    </row>
    <row r="66" spans="1:16" x14ac:dyDescent="0.3">
      <c r="A66" s="17" t="s">
        <v>49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41"/>
      <c r="P66" s="43"/>
    </row>
    <row r="67" spans="1:16" x14ac:dyDescent="0.3">
      <c r="A67" s="19">
        <v>1</v>
      </c>
      <c r="B67" s="20" t="s">
        <v>43</v>
      </c>
      <c r="C67" s="21"/>
      <c r="D67" s="22"/>
      <c r="E67" s="23" t="s">
        <v>50</v>
      </c>
      <c r="F67" s="24"/>
      <c r="G67" s="24"/>
      <c r="H67" s="24"/>
      <c r="I67" s="24"/>
      <c r="J67" s="24"/>
      <c r="K67" s="25"/>
      <c r="L67" s="26">
        <v>1</v>
      </c>
      <c r="M67" s="27">
        <v>569.54</v>
      </c>
      <c r="N67" s="28">
        <f t="shared" ref="N67:N86" si="10">M67*L67</f>
        <v>569.54</v>
      </c>
      <c r="O67" s="29"/>
      <c r="P67" s="30">
        <f>L67*O67</f>
        <v>0</v>
      </c>
    </row>
    <row r="68" spans="1:16" x14ac:dyDescent="0.3">
      <c r="A68" s="19">
        <v>2</v>
      </c>
      <c r="B68" s="20" t="s">
        <v>43</v>
      </c>
      <c r="C68" s="21"/>
      <c r="D68" s="22"/>
      <c r="E68" s="23" t="s">
        <v>51</v>
      </c>
      <c r="F68" s="24"/>
      <c r="G68" s="24"/>
      <c r="H68" s="24"/>
      <c r="I68" s="24"/>
      <c r="J68" s="24"/>
      <c r="K68" s="25"/>
      <c r="L68" s="26">
        <v>1</v>
      </c>
      <c r="M68" s="27">
        <v>547.46</v>
      </c>
      <c r="N68" s="28">
        <f t="shared" si="10"/>
        <v>547.46</v>
      </c>
      <c r="O68" s="29"/>
      <c r="P68" s="30">
        <f t="shared" ref="P68:P85" si="11">L68*O68</f>
        <v>0</v>
      </c>
    </row>
    <row r="69" spans="1:16" x14ac:dyDescent="0.3">
      <c r="A69" s="19">
        <v>3</v>
      </c>
      <c r="B69" s="20" t="s">
        <v>9</v>
      </c>
      <c r="C69" s="21"/>
      <c r="D69" s="22"/>
      <c r="E69" s="23" t="s">
        <v>24</v>
      </c>
      <c r="F69" s="24"/>
      <c r="G69" s="24"/>
      <c r="H69" s="24"/>
      <c r="I69" s="24"/>
      <c r="J69" s="24"/>
      <c r="K69" s="25"/>
      <c r="L69" s="26">
        <v>1</v>
      </c>
      <c r="M69" s="27">
        <v>398.97</v>
      </c>
      <c r="N69" s="28">
        <f t="shared" si="10"/>
        <v>398.97</v>
      </c>
      <c r="O69" s="29"/>
      <c r="P69" s="30">
        <f t="shared" si="11"/>
        <v>0</v>
      </c>
    </row>
    <row r="70" spans="1:16" x14ac:dyDescent="0.3">
      <c r="A70" s="19">
        <v>4</v>
      </c>
      <c r="B70" s="20" t="s">
        <v>9</v>
      </c>
      <c r="C70" s="21"/>
      <c r="D70" s="22"/>
      <c r="E70" s="23" t="s">
        <v>10</v>
      </c>
      <c r="F70" s="24"/>
      <c r="G70" s="24"/>
      <c r="H70" s="24"/>
      <c r="I70" s="24"/>
      <c r="J70" s="24"/>
      <c r="K70" s="25"/>
      <c r="L70" s="26">
        <v>1</v>
      </c>
      <c r="M70" s="27">
        <v>381.92</v>
      </c>
      <c r="N70" s="28">
        <f t="shared" si="10"/>
        <v>381.92</v>
      </c>
      <c r="O70" s="29"/>
      <c r="P70" s="30">
        <f t="shared" si="11"/>
        <v>0</v>
      </c>
    </row>
    <row r="71" spans="1:16" x14ac:dyDescent="0.3">
      <c r="A71" s="19">
        <v>5</v>
      </c>
      <c r="B71" s="20" t="s">
        <v>9</v>
      </c>
      <c r="C71" s="21"/>
      <c r="D71" s="22"/>
      <c r="E71" s="23" t="s">
        <v>36</v>
      </c>
      <c r="F71" s="24"/>
      <c r="G71" s="24"/>
      <c r="H71" s="24"/>
      <c r="I71" s="24"/>
      <c r="J71" s="24"/>
      <c r="K71" s="25"/>
      <c r="L71" s="26">
        <v>1</v>
      </c>
      <c r="M71" s="27">
        <v>296.67</v>
      </c>
      <c r="N71" s="28">
        <f t="shared" si="10"/>
        <v>296.67</v>
      </c>
      <c r="O71" s="29"/>
      <c r="P71" s="30">
        <f t="shared" si="11"/>
        <v>0</v>
      </c>
    </row>
    <row r="72" spans="1:16" x14ac:dyDescent="0.3">
      <c r="A72" s="19">
        <v>6</v>
      </c>
      <c r="B72" s="20" t="s">
        <v>9</v>
      </c>
      <c r="C72" s="21"/>
      <c r="D72" s="22"/>
      <c r="E72" s="23" t="s">
        <v>11</v>
      </c>
      <c r="F72" s="24"/>
      <c r="G72" s="24"/>
      <c r="H72" s="24"/>
      <c r="I72" s="24"/>
      <c r="J72" s="24"/>
      <c r="K72" s="25"/>
      <c r="L72" s="26">
        <v>1</v>
      </c>
      <c r="M72" s="27">
        <v>313.72000000000003</v>
      </c>
      <c r="N72" s="28">
        <f t="shared" si="10"/>
        <v>313.72000000000003</v>
      </c>
      <c r="O72" s="29"/>
      <c r="P72" s="30">
        <f t="shared" si="11"/>
        <v>0</v>
      </c>
    </row>
    <row r="73" spans="1:16" x14ac:dyDescent="0.3">
      <c r="A73" s="19">
        <v>7</v>
      </c>
      <c r="B73" s="20" t="s">
        <v>9</v>
      </c>
      <c r="C73" s="21"/>
      <c r="D73" s="22"/>
      <c r="E73" s="23" t="s">
        <v>15</v>
      </c>
      <c r="F73" s="24"/>
      <c r="G73" s="24"/>
      <c r="H73" s="24"/>
      <c r="I73" s="24"/>
      <c r="J73" s="24"/>
      <c r="K73" s="25"/>
      <c r="L73" s="26">
        <v>3</v>
      </c>
      <c r="M73" s="27">
        <v>330.77</v>
      </c>
      <c r="N73" s="28">
        <f t="shared" si="10"/>
        <v>992.31</v>
      </c>
      <c r="O73" s="29"/>
      <c r="P73" s="30">
        <f t="shared" si="11"/>
        <v>0</v>
      </c>
    </row>
    <row r="74" spans="1:16" x14ac:dyDescent="0.3">
      <c r="A74" s="19">
        <v>8</v>
      </c>
      <c r="B74" s="20" t="s">
        <v>12</v>
      </c>
      <c r="C74" s="21"/>
      <c r="D74" s="22"/>
      <c r="E74" s="23" t="s">
        <v>13</v>
      </c>
      <c r="F74" s="24"/>
      <c r="G74" s="24"/>
      <c r="H74" s="24"/>
      <c r="I74" s="24"/>
      <c r="J74" s="24"/>
      <c r="K74" s="25"/>
      <c r="L74" s="26">
        <v>6</v>
      </c>
      <c r="M74" s="27">
        <v>322.61</v>
      </c>
      <c r="N74" s="28">
        <f t="shared" si="10"/>
        <v>1935.66</v>
      </c>
      <c r="O74" s="29"/>
      <c r="P74" s="30">
        <f t="shared" si="11"/>
        <v>0</v>
      </c>
    </row>
    <row r="75" spans="1:16" x14ac:dyDescent="0.3">
      <c r="A75" s="19">
        <v>9</v>
      </c>
      <c r="B75" s="20" t="s">
        <v>12</v>
      </c>
      <c r="C75" s="21"/>
      <c r="D75" s="22"/>
      <c r="E75" s="23" t="s">
        <v>14</v>
      </c>
      <c r="F75" s="24"/>
      <c r="G75" s="24"/>
      <c r="H75" s="24"/>
      <c r="I75" s="24"/>
      <c r="J75" s="24"/>
      <c r="K75" s="25"/>
      <c r="L75" s="26">
        <v>1</v>
      </c>
      <c r="M75" s="27">
        <v>307.52999999999997</v>
      </c>
      <c r="N75" s="28">
        <f t="shared" si="10"/>
        <v>307.52999999999997</v>
      </c>
      <c r="O75" s="29"/>
      <c r="P75" s="30">
        <f t="shared" si="11"/>
        <v>0</v>
      </c>
    </row>
    <row r="76" spans="1:16" x14ac:dyDescent="0.3">
      <c r="A76" s="19">
        <v>10</v>
      </c>
      <c r="B76" s="20" t="s">
        <v>12</v>
      </c>
      <c r="C76" s="21"/>
      <c r="D76" s="22"/>
      <c r="E76" s="23" t="s">
        <v>15</v>
      </c>
      <c r="F76" s="24"/>
      <c r="G76" s="24"/>
      <c r="H76" s="24"/>
      <c r="I76" s="24"/>
      <c r="J76" s="24"/>
      <c r="K76" s="25"/>
      <c r="L76" s="26">
        <v>9</v>
      </c>
      <c r="M76" s="27">
        <v>292.45999999999998</v>
      </c>
      <c r="N76" s="28">
        <f t="shared" si="10"/>
        <v>2632.14</v>
      </c>
      <c r="O76" s="29"/>
      <c r="P76" s="30">
        <f t="shared" si="11"/>
        <v>0</v>
      </c>
    </row>
    <row r="77" spans="1:16" x14ac:dyDescent="0.3">
      <c r="A77" s="19">
        <v>12</v>
      </c>
      <c r="B77" s="38" t="s">
        <v>26</v>
      </c>
      <c r="C77" s="39"/>
      <c r="D77" s="40"/>
      <c r="E77" s="23" t="s">
        <v>52</v>
      </c>
      <c r="F77" s="24"/>
      <c r="G77" s="24"/>
      <c r="H77" s="24"/>
      <c r="I77" s="24"/>
      <c r="J77" s="24"/>
      <c r="K77" s="25"/>
      <c r="L77" s="26">
        <v>2</v>
      </c>
      <c r="M77" s="27">
        <v>51.77</v>
      </c>
      <c r="N77" s="28">
        <f t="shared" si="10"/>
        <v>103.54</v>
      </c>
      <c r="O77" s="29"/>
      <c r="P77" s="30">
        <f t="shared" si="11"/>
        <v>0</v>
      </c>
    </row>
    <row r="78" spans="1:16" x14ac:dyDescent="0.3">
      <c r="A78" s="19">
        <v>13</v>
      </c>
      <c r="B78" s="38" t="s">
        <v>26</v>
      </c>
      <c r="C78" s="39"/>
      <c r="D78" s="40"/>
      <c r="E78" s="23" t="s">
        <v>53</v>
      </c>
      <c r="F78" s="24"/>
      <c r="G78" s="24"/>
      <c r="H78" s="24"/>
      <c r="I78" s="24"/>
      <c r="J78" s="24"/>
      <c r="K78" s="25"/>
      <c r="L78" s="26">
        <v>2</v>
      </c>
      <c r="M78" s="27">
        <v>48.95</v>
      </c>
      <c r="N78" s="28">
        <f t="shared" si="10"/>
        <v>97.9</v>
      </c>
      <c r="O78" s="29"/>
      <c r="P78" s="30">
        <f t="shared" si="11"/>
        <v>0</v>
      </c>
    </row>
    <row r="79" spans="1:16" x14ac:dyDescent="0.3">
      <c r="A79" s="19">
        <v>14</v>
      </c>
      <c r="B79" s="20" t="s">
        <v>45</v>
      </c>
      <c r="C79" s="21"/>
      <c r="D79" s="22"/>
      <c r="E79" s="23" t="s">
        <v>47</v>
      </c>
      <c r="F79" s="24"/>
      <c r="G79" s="24"/>
      <c r="H79" s="24"/>
      <c r="I79" s="24"/>
      <c r="J79" s="24"/>
      <c r="K79" s="25"/>
      <c r="L79" s="26">
        <v>4</v>
      </c>
      <c r="M79" s="27">
        <v>178.18</v>
      </c>
      <c r="N79" s="28">
        <f t="shared" si="10"/>
        <v>712.72</v>
      </c>
      <c r="O79" s="29"/>
      <c r="P79" s="30">
        <f t="shared" si="11"/>
        <v>0</v>
      </c>
    </row>
    <row r="80" spans="1:16" x14ac:dyDescent="0.3">
      <c r="A80" s="19">
        <v>15</v>
      </c>
      <c r="B80" s="20" t="s">
        <v>45</v>
      </c>
      <c r="C80" s="21"/>
      <c r="D80" s="22"/>
      <c r="E80" s="23" t="s">
        <v>54</v>
      </c>
      <c r="F80" s="24"/>
      <c r="G80" s="24"/>
      <c r="H80" s="24"/>
      <c r="I80" s="24"/>
      <c r="J80" s="24"/>
      <c r="K80" s="25"/>
      <c r="L80" s="26">
        <v>2</v>
      </c>
      <c r="M80" s="27">
        <v>178.78</v>
      </c>
      <c r="N80" s="28">
        <f t="shared" si="10"/>
        <v>357.56</v>
      </c>
      <c r="O80" s="29"/>
      <c r="P80" s="30">
        <f t="shared" si="11"/>
        <v>0</v>
      </c>
    </row>
    <row r="81" spans="1:16" x14ac:dyDescent="0.3">
      <c r="A81" s="19">
        <v>16</v>
      </c>
      <c r="B81" s="20" t="s">
        <v>45</v>
      </c>
      <c r="C81" s="21"/>
      <c r="D81" s="22"/>
      <c r="E81" s="23" t="s">
        <v>55</v>
      </c>
      <c r="F81" s="24"/>
      <c r="G81" s="24"/>
      <c r="H81" s="24"/>
      <c r="I81" s="24"/>
      <c r="J81" s="24"/>
      <c r="K81" s="25"/>
      <c r="L81" s="26">
        <v>12</v>
      </c>
      <c r="M81" s="27">
        <v>179.39</v>
      </c>
      <c r="N81" s="28">
        <f t="shared" si="10"/>
        <v>2152.6799999999998</v>
      </c>
      <c r="O81" s="29"/>
      <c r="P81" s="30">
        <f t="shared" si="11"/>
        <v>0</v>
      </c>
    </row>
    <row r="82" spans="1:16" x14ac:dyDescent="0.3">
      <c r="A82" s="19">
        <v>17</v>
      </c>
      <c r="B82" s="20" t="s">
        <v>48</v>
      </c>
      <c r="C82" s="21"/>
      <c r="D82" s="22"/>
      <c r="E82" s="23" t="s">
        <v>56</v>
      </c>
      <c r="F82" s="24"/>
      <c r="G82" s="24"/>
      <c r="H82" s="24"/>
      <c r="I82" s="24"/>
      <c r="J82" s="24"/>
      <c r="K82" s="25"/>
      <c r="L82" s="26">
        <v>3</v>
      </c>
      <c r="M82" s="27">
        <v>93.86</v>
      </c>
      <c r="N82" s="28">
        <f t="shared" si="10"/>
        <v>281.58</v>
      </c>
      <c r="O82" s="29"/>
      <c r="P82" s="30">
        <f t="shared" si="11"/>
        <v>0</v>
      </c>
    </row>
    <row r="83" spans="1:16" x14ac:dyDescent="0.3">
      <c r="A83" s="19">
        <v>18</v>
      </c>
      <c r="B83" s="20" t="s">
        <v>48</v>
      </c>
      <c r="C83" s="21"/>
      <c r="D83" s="22"/>
      <c r="E83" s="23" t="s">
        <v>57</v>
      </c>
      <c r="F83" s="24"/>
      <c r="G83" s="24"/>
      <c r="H83" s="24"/>
      <c r="I83" s="24"/>
      <c r="J83" s="24"/>
      <c r="K83" s="25"/>
      <c r="L83" s="26">
        <v>3</v>
      </c>
      <c r="M83" s="27">
        <v>88.26</v>
      </c>
      <c r="N83" s="28">
        <f t="shared" si="10"/>
        <v>264.78000000000003</v>
      </c>
      <c r="O83" s="29"/>
      <c r="P83" s="30">
        <f t="shared" si="11"/>
        <v>0</v>
      </c>
    </row>
    <row r="84" spans="1:16" x14ac:dyDescent="0.3">
      <c r="A84" s="19">
        <v>19</v>
      </c>
      <c r="B84" s="20" t="s">
        <v>58</v>
      </c>
      <c r="C84" s="21"/>
      <c r="D84" s="22"/>
      <c r="E84" s="23" t="s">
        <v>59</v>
      </c>
      <c r="F84" s="24"/>
      <c r="G84" s="24"/>
      <c r="H84" s="24"/>
      <c r="I84" s="24"/>
      <c r="J84" s="24"/>
      <c r="K84" s="25"/>
      <c r="L84" s="26">
        <v>3</v>
      </c>
      <c r="M84" s="27">
        <v>58.3</v>
      </c>
      <c r="N84" s="28">
        <f t="shared" si="10"/>
        <v>174.89999999999998</v>
      </c>
      <c r="O84" s="29"/>
      <c r="P84" s="30">
        <f t="shared" si="11"/>
        <v>0</v>
      </c>
    </row>
    <row r="85" spans="1:16" x14ac:dyDescent="0.3">
      <c r="A85" s="19">
        <v>20</v>
      </c>
      <c r="B85" s="20" t="s">
        <v>58</v>
      </c>
      <c r="C85" s="21"/>
      <c r="D85" s="22"/>
      <c r="E85" s="23" t="s">
        <v>60</v>
      </c>
      <c r="F85" s="24"/>
      <c r="G85" s="24"/>
      <c r="H85" s="24"/>
      <c r="I85" s="24"/>
      <c r="J85" s="24"/>
      <c r="K85" s="25"/>
      <c r="L85" s="26">
        <v>3</v>
      </c>
      <c r="M85" s="27">
        <v>54.35</v>
      </c>
      <c r="N85" s="28">
        <f t="shared" si="10"/>
        <v>163.05000000000001</v>
      </c>
      <c r="O85" s="29"/>
      <c r="P85" s="30">
        <f t="shared" si="11"/>
        <v>0</v>
      </c>
    </row>
    <row r="86" spans="1:16" x14ac:dyDescent="0.3">
      <c r="A86" s="19">
        <v>21</v>
      </c>
      <c r="B86" s="20" t="s">
        <v>58</v>
      </c>
      <c r="C86" s="21"/>
      <c r="D86" s="22"/>
      <c r="E86" s="23" t="s">
        <v>61</v>
      </c>
      <c r="F86" s="24"/>
      <c r="G86" s="24"/>
      <c r="H86" s="24"/>
      <c r="I86" s="24"/>
      <c r="J86" s="24"/>
      <c r="K86" s="25"/>
      <c r="L86" s="26">
        <v>18</v>
      </c>
      <c r="M86" s="27">
        <v>50.4</v>
      </c>
      <c r="N86" s="28">
        <f t="shared" si="10"/>
        <v>907.19999999999993</v>
      </c>
      <c r="O86" s="29"/>
      <c r="P86" s="30">
        <f>L86*O86</f>
        <v>0</v>
      </c>
    </row>
    <row r="87" spans="1:16" ht="15" thickBot="1" x14ac:dyDescent="0.35">
      <c r="A87" s="31" t="s">
        <v>21</v>
      </c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34">
        <f>SUM(L67:L86)</f>
        <v>77</v>
      </c>
      <c r="M87" s="35"/>
      <c r="N87" s="36">
        <f>SUM(N67:N86)</f>
        <v>13591.83</v>
      </c>
      <c r="O87" s="37"/>
      <c r="P87" s="44">
        <f>SUM(P67:P86)</f>
        <v>0</v>
      </c>
    </row>
    <row r="88" spans="1:16" ht="15" thickBot="1" x14ac:dyDescent="0.35">
      <c r="N88" s="49" t="s">
        <v>63</v>
      </c>
      <c r="O88" s="49"/>
      <c r="P88" s="50">
        <f>SUM(P87,P65,P54,P42,P25,P14)</f>
        <v>0</v>
      </c>
    </row>
    <row r="89" spans="1:16" ht="15" thickBot="1" x14ac:dyDescent="0.35">
      <c r="N89" s="49" t="s">
        <v>64</v>
      </c>
      <c r="O89" s="49"/>
      <c r="P89" s="51">
        <f>P90-P88</f>
        <v>0</v>
      </c>
    </row>
    <row r="90" spans="1:16" ht="15" thickBot="1" x14ac:dyDescent="0.35">
      <c r="N90" s="49" t="s">
        <v>65</v>
      </c>
      <c r="O90" s="49"/>
      <c r="P90" s="51">
        <f>P88*1.21</f>
        <v>0</v>
      </c>
    </row>
  </sheetData>
  <mergeCells count="167">
    <mergeCell ref="N89:O89"/>
    <mergeCell ref="N90:O90"/>
    <mergeCell ref="A1:N1"/>
    <mergeCell ref="A2:A3"/>
    <mergeCell ref="B2:D3"/>
    <mergeCell ref="E2:K3"/>
    <mergeCell ref="L2:L3"/>
    <mergeCell ref="M2:N2"/>
    <mergeCell ref="O2:O3"/>
    <mergeCell ref="P2:P3"/>
    <mergeCell ref="N88:O88"/>
    <mergeCell ref="B8:D8"/>
    <mergeCell ref="E8:K8"/>
    <mergeCell ref="B9:D9"/>
    <mergeCell ref="E9:K9"/>
    <mergeCell ref="B10:D10"/>
    <mergeCell ref="E10:K10"/>
    <mergeCell ref="A4:N4"/>
    <mergeCell ref="B5:D5"/>
    <mergeCell ref="E5:K5"/>
    <mergeCell ref="B6:D6"/>
    <mergeCell ref="E6:K6"/>
    <mergeCell ref="B7:D7"/>
    <mergeCell ref="E7:K7"/>
    <mergeCell ref="A14:K14"/>
    <mergeCell ref="A15:N15"/>
    <mergeCell ref="B16:D16"/>
    <mergeCell ref="E16:K16"/>
    <mergeCell ref="B17:D17"/>
    <mergeCell ref="E17:K17"/>
    <mergeCell ref="B11:D11"/>
    <mergeCell ref="E11:K11"/>
    <mergeCell ref="B12:D12"/>
    <mergeCell ref="E12:K12"/>
    <mergeCell ref="B13:D13"/>
    <mergeCell ref="E13:K13"/>
    <mergeCell ref="B21:D21"/>
    <mergeCell ref="E21:K21"/>
    <mergeCell ref="B22:D22"/>
    <mergeCell ref="E22:K22"/>
    <mergeCell ref="B23:D23"/>
    <mergeCell ref="E23:K23"/>
    <mergeCell ref="B18:D18"/>
    <mergeCell ref="E18:K18"/>
    <mergeCell ref="B19:D19"/>
    <mergeCell ref="E19:K19"/>
    <mergeCell ref="B20:D20"/>
    <mergeCell ref="E20:K20"/>
    <mergeCell ref="B28:D28"/>
    <mergeCell ref="E28:K28"/>
    <mergeCell ref="B29:D29"/>
    <mergeCell ref="E29:K29"/>
    <mergeCell ref="B30:D30"/>
    <mergeCell ref="E30:K30"/>
    <mergeCell ref="B24:D24"/>
    <mergeCell ref="E24:K24"/>
    <mergeCell ref="A25:K25"/>
    <mergeCell ref="A26:N26"/>
    <mergeCell ref="B27:D27"/>
    <mergeCell ref="E27:K27"/>
    <mergeCell ref="B34:D34"/>
    <mergeCell ref="E34:K34"/>
    <mergeCell ref="B35:D35"/>
    <mergeCell ref="E35:K35"/>
    <mergeCell ref="B36:D36"/>
    <mergeCell ref="E36:K36"/>
    <mergeCell ref="B31:D31"/>
    <mergeCell ref="E31:K31"/>
    <mergeCell ref="B32:D32"/>
    <mergeCell ref="E32:K32"/>
    <mergeCell ref="B33:D33"/>
    <mergeCell ref="E33:K33"/>
    <mergeCell ref="B40:D40"/>
    <mergeCell ref="E40:K40"/>
    <mergeCell ref="B41:D41"/>
    <mergeCell ref="E41:K41"/>
    <mergeCell ref="A42:K42"/>
    <mergeCell ref="B37:D37"/>
    <mergeCell ref="E37:K37"/>
    <mergeCell ref="B38:D38"/>
    <mergeCell ref="E38:K38"/>
    <mergeCell ref="B39:D39"/>
    <mergeCell ref="E39:K39"/>
    <mergeCell ref="B46:D46"/>
    <mergeCell ref="E46:K46"/>
    <mergeCell ref="B47:D47"/>
    <mergeCell ref="E47:K47"/>
    <mergeCell ref="B48:D48"/>
    <mergeCell ref="E48:K48"/>
    <mergeCell ref="A43:N43"/>
    <mergeCell ref="B44:D44"/>
    <mergeCell ref="E44:K44"/>
    <mergeCell ref="B45:D45"/>
    <mergeCell ref="E45:K45"/>
    <mergeCell ref="B52:D52"/>
    <mergeCell ref="E52:K52"/>
    <mergeCell ref="B53:D53"/>
    <mergeCell ref="E53:K53"/>
    <mergeCell ref="A54:K54"/>
    <mergeCell ref="A55:N55"/>
    <mergeCell ref="B49:D49"/>
    <mergeCell ref="E49:K49"/>
    <mergeCell ref="B50:D50"/>
    <mergeCell ref="E50:K50"/>
    <mergeCell ref="B51:D51"/>
    <mergeCell ref="E51:K51"/>
    <mergeCell ref="B59:D59"/>
    <mergeCell ref="E59:K59"/>
    <mergeCell ref="B60:D60"/>
    <mergeCell ref="E60:K60"/>
    <mergeCell ref="B61:D61"/>
    <mergeCell ref="E61:K61"/>
    <mergeCell ref="B56:D56"/>
    <mergeCell ref="E56:K56"/>
    <mergeCell ref="B57:D57"/>
    <mergeCell ref="E57:K57"/>
    <mergeCell ref="B58:D58"/>
    <mergeCell ref="E58:K58"/>
    <mergeCell ref="A65:K65"/>
    <mergeCell ref="A66:N66"/>
    <mergeCell ref="B67:D67"/>
    <mergeCell ref="E67:K67"/>
    <mergeCell ref="B68:D68"/>
    <mergeCell ref="E68:K68"/>
    <mergeCell ref="B62:D62"/>
    <mergeCell ref="E62:K62"/>
    <mergeCell ref="B63:D63"/>
    <mergeCell ref="E63:K63"/>
    <mergeCell ref="B64:D64"/>
    <mergeCell ref="E64:K64"/>
    <mergeCell ref="B72:D72"/>
    <mergeCell ref="E72:K72"/>
    <mergeCell ref="B73:D73"/>
    <mergeCell ref="E73:K73"/>
    <mergeCell ref="B74:D74"/>
    <mergeCell ref="E74:K74"/>
    <mergeCell ref="B69:D69"/>
    <mergeCell ref="E69:K69"/>
    <mergeCell ref="B70:D70"/>
    <mergeCell ref="E70:K70"/>
    <mergeCell ref="B71:D71"/>
    <mergeCell ref="E71:K71"/>
    <mergeCell ref="B78:D78"/>
    <mergeCell ref="E78:K78"/>
    <mergeCell ref="B79:D79"/>
    <mergeCell ref="E79:K79"/>
    <mergeCell ref="B80:D80"/>
    <mergeCell ref="E80:K80"/>
    <mergeCell ref="B75:D75"/>
    <mergeCell ref="E75:K75"/>
    <mergeCell ref="B76:D76"/>
    <mergeCell ref="E76:K76"/>
    <mergeCell ref="B77:D77"/>
    <mergeCell ref="E77:K77"/>
    <mergeCell ref="A87:K87"/>
    <mergeCell ref="B84:D84"/>
    <mergeCell ref="E84:K84"/>
    <mergeCell ref="B85:D85"/>
    <mergeCell ref="E85:K85"/>
    <mergeCell ref="B86:D86"/>
    <mergeCell ref="E86:K86"/>
    <mergeCell ref="B81:D81"/>
    <mergeCell ref="E81:K81"/>
    <mergeCell ref="B82:D82"/>
    <mergeCell ref="E82:K82"/>
    <mergeCell ref="B83:D83"/>
    <mergeCell ref="E83:K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Artūras Brancevičius</dc:creator>
  <cp:lastModifiedBy>Justas Mulevičius</cp:lastModifiedBy>
  <dcterms:created xsi:type="dcterms:W3CDTF">2021-04-22T13:14:03Z</dcterms:created>
  <dcterms:modified xsi:type="dcterms:W3CDTF">2021-04-23T06:24:21Z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2021-04-22T13:14:03Z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9da83a95-ae3b-45fe-91e9-87e72823e9e7</vt:lpwstr>
  </property>
  <property fmtid="{D5CDD505-2E9C-101B-9397-08002B2CF9AE}" pid="8" name="MSIP_Label_cfcb905c-755b-4fd4-bd20-0d682d4f1d27_ContentBits">
    <vt:lpwstr>0</vt:lpwstr>
  </property>
</Properties>
</file>