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lglt-my.sharepoint.com/personal/arvydas_mordosas_gtc_lt1/Documents/Documents/Pirkimai/didelės vertes pirkimai/ranga/triukšmo sienelės Klaipėda/Klaipėdos tiukšmo sienos ŠT (šilumos tinklų) įrengimo darbai/"/>
    </mc:Choice>
  </mc:AlternateContent>
  <xr:revisionPtr revIDLastSave="13" documentId="13_ncr:1_{0DDED90F-A02A-4FE3-8B31-E0C11890A6ED}" xr6:coauthVersionLast="46" xr6:coauthVersionMax="46" xr10:uidLastSave="{E44035B3-714B-435C-A66C-20F00F7EB5A9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Hlk45626560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A13" i="2"/>
  <c r="F36" i="1" l="1"/>
  <c r="F35" i="1"/>
  <c r="F34" i="1"/>
  <c r="F31" i="1"/>
  <c r="F30" i="1"/>
  <c r="F29" i="1"/>
  <c r="F28" i="1"/>
  <c r="F27" i="1"/>
  <c r="F26" i="1"/>
  <c r="F25" i="1"/>
  <c r="F24" i="1"/>
  <c r="F21" i="1"/>
  <c r="F20" i="1"/>
  <c r="F19" i="1"/>
  <c r="F18" i="1"/>
  <c r="C10" i="2"/>
  <c r="F32" i="1" l="1"/>
  <c r="F37" i="1"/>
  <c r="F22" i="1"/>
  <c r="C9" i="2" l="1"/>
  <c r="C12" i="2"/>
  <c r="C6" i="2" l="1"/>
  <c r="C8" i="2" l="1"/>
  <c r="C7" i="2" l="1"/>
  <c r="C11" i="2"/>
  <c r="C5" i="2"/>
  <c r="C3" i="2" l="1"/>
  <c r="C4" i="2"/>
  <c r="C13" i="2" l="1"/>
</calcChain>
</file>

<file path=xl/sharedStrings.xml><?xml version="1.0" encoding="utf-8"?>
<sst xmlns="http://schemas.openxmlformats.org/spreadsheetml/2006/main" count="78" uniqueCount="67">
  <si>
    <t>1.2 priedas. 
Techninė specifikacija</t>
  </si>
  <si>
    <t>PROJEKTAS "TRIUKŠMĄ SLOPINANČIŲ SIENELIŲ KLAIPĖDOS GELEŽINKELIO STOTYJE STATYBOS PROJEKTAS" I ETAPAS</t>
  </si>
  <si>
    <t>DARBŲ KIEKIŲ ŽINIARAŠTIS</t>
  </si>
  <si>
    <t>Eil. Nr.</t>
  </si>
  <si>
    <t>Darbų aprašymas</t>
  </si>
  <si>
    <t>Mato vienetas</t>
  </si>
  <si>
    <t>Kiekis</t>
  </si>
  <si>
    <t xml:space="preserve">Kaina, Eur </t>
  </si>
  <si>
    <t>Vieneto</t>
  </si>
  <si>
    <t>Viso kiekio</t>
  </si>
  <si>
    <t>1.1</t>
  </si>
  <si>
    <t>vnt.</t>
  </si>
  <si>
    <t>1.2</t>
  </si>
  <si>
    <t>1.3</t>
  </si>
  <si>
    <t>1.4</t>
  </si>
  <si>
    <t>m2</t>
  </si>
  <si>
    <t>m3</t>
  </si>
  <si>
    <t>2.1</t>
  </si>
  <si>
    <t>m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</si>
  <si>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</si>
  <si>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</si>
  <si>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</si>
  <si>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</si>
  <si>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</si>
  <si>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</si>
  <si>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</si>
  <si>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</si>
  <si>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</si>
  <si>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</si>
  <si>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 SKYRIUS. ŠILUMOS TINKLAI</t>
  </si>
  <si>
    <t>Medžiagos</t>
  </si>
  <si>
    <t>Ø250/400 plieninis izoliuotas tiesus vamzdis 12 m ilgio, su gedimų kontrolės laidais, Ps=16bar, Ts=130ºC</t>
  </si>
  <si>
    <t>Termosusitraukianti mova D400</t>
  </si>
  <si>
    <t>Įspėjamoji juosta (100mm pločio)</t>
  </si>
  <si>
    <t>Smelis</t>
  </si>
  <si>
    <t>Viso suma 4.1 Skyriuje:</t>
  </si>
  <si>
    <t>Montavimo darbai</t>
  </si>
  <si>
    <t>Šilumos tiekimo tinklų 2xD250/400, iki 1,0 metro gylio, montažo darbai</t>
  </si>
  <si>
    <t>Hidraulinis bandymas</t>
  </si>
  <si>
    <t>Vamzdynų praplovimas ir dezinfekavimas</t>
  </si>
  <si>
    <t>kompl.</t>
  </si>
  <si>
    <t xml:space="preserve">Vamzdynų užpildymas termofikaciniu vandeniu </t>
  </si>
  <si>
    <t>Mechaniniu būdu iškasamas gruntas (nauja tranšėja)</t>
  </si>
  <si>
    <t>Grunto/smėlio užpylimas mechaniniu būdu, tame tarpe sutankinimas</t>
  </si>
  <si>
    <t>Asfalto dangos atstatymas</t>
  </si>
  <si>
    <t>Vejos atsodinimo darbai</t>
  </si>
  <si>
    <t>Viso suma 4.2 Skyriuje:</t>
  </si>
  <si>
    <t>Demontavimo darbai</t>
  </si>
  <si>
    <t xml:space="preserve">Šilumos tiekimo tinklai 2xD250/400,  iki 1,0 m gylio </t>
  </si>
  <si>
    <t>Asfalto dangos demontavimas ir utilizavimas</t>
  </si>
  <si>
    <t>Šaligatvio trinkelių demontažo darbai</t>
  </si>
  <si>
    <t>Viso suma 4.3 Skyriuje:</t>
  </si>
  <si>
    <t>Skyrius</t>
  </si>
  <si>
    <t>Kaina be PVM</t>
  </si>
  <si>
    <t>Sklypo</t>
  </si>
  <si>
    <t>Konstrukcijų</t>
  </si>
  <si>
    <t>Vandens / nuotekų</t>
  </si>
  <si>
    <t>Šilumos tinklai</t>
  </si>
  <si>
    <t>E1</t>
  </si>
  <si>
    <t>ER1</t>
  </si>
  <si>
    <t>ER2</t>
  </si>
  <si>
    <t>Skaidula</t>
  </si>
  <si>
    <t>ESO</t>
  </si>
  <si>
    <t>Baigiamieji darbai</t>
  </si>
  <si>
    <t>Priedas  nr.2</t>
  </si>
  <si>
    <t>Šilumos tinklai žiniaraštis</t>
  </si>
  <si>
    <t>Iš viso € be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</si>
</sst>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i/>
      <sz val="11"/>
      <color theme="0" tint="-0.34998626667073579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7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Fill="1"/>
    <xf numFmtId="0" fontId="10" fillId="0" borderId="0" xfId="0" applyFont="1" applyAlignment="1">
      <alignment horizontal="left"/>
    </xf>
    <xf numFmtId="2" fontId="5" fillId="2" borderId="14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right" vertical="center" wrapText="1"/>
    </xf>
    <xf numFmtId="49" fontId="5" fillId="2" borderId="1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5A37E2CA-6D70-4B9A-A3F6-35878642890F}"/>
    <cellStyle name="Normal 3" xfId="2" xr:uid="{914A17B3-3DD5-4686-8306-D1212C179E5F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="80" zoomScaleNormal="80" workbookViewId="0">
      <pane ySplit="15" topLeftCell="A16" activePane="bottomLeft" state="frozen"/>
      <selection pane="bottomLeft" activeCell="I32" sqref="I32"/>
    </sheetView>
  </sheetViews>
  <sheetFormatPr defaultColWidth="9.1796875" defaultRowHeight="14" x14ac:dyDescent="0.3"/>
  <cols>
    <col min="1" max="1" width="7.1796875" style="6" customWidth="1"/>
    <col min="2" max="2" width="65.26953125" style="6" customWidth="1"/>
    <col min="3" max="4" width="14.81640625" style="6" customWidth="1"/>
    <col min="5" max="5" width="17.7265625" style="12" customWidth="1"/>
    <col min="6" max="6" width="18.26953125" style="6" customWidth="1"/>
    <col min="7" max="16384" width="9.1796875" style="6"/>
  </cols>
  <sheetData>
    <row r="1" spans="1:6" ht="42" hidden="1" x14ac:dyDescent="0.3">
      <c r="F1" s="10" t="s">
        <v>0</v>
      </c>
    </row>
    <row r="2" spans="1:6" hidden="1" x14ac:dyDescent="0.3">
      <c r="A2" s="50" t="s">
        <v>1</v>
      </c>
      <c r="B2" s="50"/>
      <c r="C2" s="50"/>
      <c r="D2" s="50"/>
      <c r="E2" s="50"/>
      <c r="F2" s="50"/>
    </row>
    <row r="3" spans="1:6" hidden="1" x14ac:dyDescent="0.3"/>
    <row r="4" spans="1:6" hidden="1" x14ac:dyDescent="0.3"/>
    <row r="5" spans="1:6" hidden="1" x14ac:dyDescent="0.3">
      <c r="A5" s="51" t="s">
        <v>2</v>
      </c>
      <c r="B5" s="51"/>
      <c r="C5" s="51"/>
      <c r="D5" s="51"/>
      <c r="E5" s="51"/>
      <c r="F5" s="51"/>
    </row>
    <row r="6" spans="1:6" hidden="1" x14ac:dyDescent="0.3">
      <c r="A6" s="13"/>
      <c r="B6" s="14"/>
      <c r="C6" s="15"/>
      <c r="D6" s="15"/>
      <c r="E6" s="15"/>
      <c r="F6" s="15"/>
    </row>
    <row r="7" spans="1:6" ht="14.5" hidden="1" thickBot="1" x14ac:dyDescent="0.35">
      <c r="F7" s="16"/>
    </row>
    <row r="8" spans="1:6" x14ac:dyDescent="0.3">
      <c r="F8" s="16" t="s">
        <v>64</v>
      </c>
    </row>
    <row r="9" spans="1:6" x14ac:dyDescent="0.3">
      <c r="B9" s="50" t="s">
        <v>65</v>
      </c>
      <c r="C9" s="50"/>
      <c r="D9" s="50"/>
      <c r="E9" s="50"/>
      <c r="F9" s="16"/>
    </row>
    <row r="10" spans="1:6" x14ac:dyDescent="0.3">
      <c r="F10" s="16"/>
    </row>
    <row r="11" spans="1:6" x14ac:dyDescent="0.3">
      <c r="F11" s="16"/>
    </row>
    <row r="12" spans="1:6" ht="14.5" thickBot="1" x14ac:dyDescent="0.35">
      <c r="F12" s="16"/>
    </row>
    <row r="13" spans="1:6" x14ac:dyDescent="0.3">
      <c r="A13" s="52" t="s">
        <v>3</v>
      </c>
      <c r="B13" s="54" t="s">
        <v>4</v>
      </c>
      <c r="C13" s="54" t="s">
        <v>5</v>
      </c>
      <c r="D13" s="54" t="s">
        <v>6</v>
      </c>
      <c r="E13" s="54" t="s">
        <v>7</v>
      </c>
      <c r="F13" s="56"/>
    </row>
    <row r="14" spans="1:6" x14ac:dyDescent="0.3">
      <c r="A14" s="53"/>
      <c r="B14" s="55"/>
      <c r="C14" s="55"/>
      <c r="D14" s="55"/>
      <c r="E14" s="39" t="s">
        <v>8</v>
      </c>
      <c r="F14" s="17" t="s">
        <v>9</v>
      </c>
    </row>
    <row r="15" spans="1:6" ht="15" thickBot="1" x14ac:dyDescent="0.35">
      <c r="A15" s="18">
        <v>1</v>
      </c>
      <c r="B15" s="19">
        <v>2</v>
      </c>
      <c r="C15" s="20">
        <v>3</v>
      </c>
      <c r="D15" s="20">
        <v>4</v>
      </c>
      <c r="E15" s="21">
        <v>5</v>
      </c>
      <c r="F15" s="22">
        <v>6</v>
      </c>
    </row>
    <row r="16" spans="1:6" x14ac:dyDescent="0.3">
      <c r="A16" s="40" t="s">
        <v>29</v>
      </c>
      <c r="B16" s="41"/>
      <c r="C16" s="42"/>
      <c r="D16" s="42"/>
      <c r="E16" s="42"/>
      <c r="F16" s="43"/>
    </row>
    <row r="17" spans="1:6" x14ac:dyDescent="0.3">
      <c r="A17" s="31">
        <v>1</v>
      </c>
      <c r="B17" s="11" t="s">
        <v>30</v>
      </c>
      <c r="C17" s="34"/>
      <c r="D17" s="34"/>
      <c r="E17" s="33"/>
      <c r="F17" s="30"/>
    </row>
    <row r="18" spans="1:6" ht="28" x14ac:dyDescent="0.3">
      <c r="A18" s="26" t="s">
        <v>10</v>
      </c>
      <c r="B18" s="7" t="s">
        <v>31</v>
      </c>
      <c r="C18" s="8" t="s">
        <v>11</v>
      </c>
      <c r="D18" s="23">
        <v>25</v>
      </c>
      <c r="E18" s="35"/>
      <c r="F18" s="36">
        <f t="shared" ref="F18:F21" si="0">ROUND((D18*E18),2)</f>
        <v>0</v>
      </c>
    </row>
    <row r="19" spans="1:6" x14ac:dyDescent="0.3">
      <c r="A19" s="26" t="s">
        <v>12</v>
      </c>
      <c r="B19" s="7" t="s">
        <v>32</v>
      </c>
      <c r="C19" s="8" t="s">
        <v>11</v>
      </c>
      <c r="D19" s="23">
        <v>30</v>
      </c>
      <c r="E19" s="35"/>
      <c r="F19" s="36">
        <f t="shared" si="0"/>
        <v>0</v>
      </c>
    </row>
    <row r="20" spans="1:6" x14ac:dyDescent="0.3">
      <c r="A20" s="26" t="s">
        <v>13</v>
      </c>
      <c r="B20" s="7" t="s">
        <v>33</v>
      </c>
      <c r="C20" s="8" t="s">
        <v>18</v>
      </c>
      <c r="D20" s="23">
        <v>300</v>
      </c>
      <c r="E20" s="35"/>
      <c r="F20" s="36">
        <f t="shared" si="0"/>
        <v>0</v>
      </c>
    </row>
    <row r="21" spans="1:6" x14ac:dyDescent="0.3">
      <c r="A21" s="26" t="s">
        <v>14</v>
      </c>
      <c r="B21" s="7" t="s">
        <v>34</v>
      </c>
      <c r="C21" s="9" t="s">
        <v>16</v>
      </c>
      <c r="D21" s="23">
        <v>149</v>
      </c>
      <c r="E21" s="35"/>
      <c r="F21" s="36">
        <f t="shared" si="0"/>
        <v>0</v>
      </c>
    </row>
    <row r="22" spans="1:6" x14ac:dyDescent="0.3">
      <c r="A22" s="44" t="s">
        <v>35</v>
      </c>
      <c r="B22" s="45"/>
      <c r="C22" s="45"/>
      <c r="D22" s="45"/>
      <c r="E22" s="46"/>
      <c r="F22" s="24">
        <f>ROUND((SUM(F18:F21)),2)</f>
        <v>0</v>
      </c>
    </row>
    <row r="23" spans="1:6" x14ac:dyDescent="0.3">
      <c r="A23" s="31">
        <v>2</v>
      </c>
      <c r="B23" s="11" t="s">
        <v>36</v>
      </c>
      <c r="C23" s="25"/>
      <c r="D23" s="32"/>
      <c r="E23" s="33"/>
      <c r="F23" s="30"/>
    </row>
    <row r="24" spans="1:6" x14ac:dyDescent="0.3">
      <c r="A24" s="26" t="s">
        <v>17</v>
      </c>
      <c r="B24" s="7" t="s">
        <v>37</v>
      </c>
      <c r="C24" s="9" t="s">
        <v>18</v>
      </c>
      <c r="D24" s="8">
        <v>148.30000000000001</v>
      </c>
      <c r="E24" s="37"/>
      <c r="F24" s="36">
        <f t="shared" ref="F24:F31" si="1">ROUND((D24*E24),2)</f>
        <v>0</v>
      </c>
    </row>
    <row r="25" spans="1:6" x14ac:dyDescent="0.3">
      <c r="A25" s="26" t="s">
        <v>19</v>
      </c>
      <c r="B25" s="7" t="s">
        <v>38</v>
      </c>
      <c r="C25" s="9" t="s">
        <v>18</v>
      </c>
      <c r="D25" s="8">
        <v>296.60000000000002</v>
      </c>
      <c r="E25" s="37"/>
      <c r="F25" s="36">
        <f t="shared" si="1"/>
        <v>0</v>
      </c>
    </row>
    <row r="26" spans="1:6" x14ac:dyDescent="0.3">
      <c r="A26" s="26" t="s">
        <v>20</v>
      </c>
      <c r="B26" s="7" t="s">
        <v>39</v>
      </c>
      <c r="C26" s="9" t="s">
        <v>40</v>
      </c>
      <c r="D26" s="8">
        <v>1</v>
      </c>
      <c r="E26" s="37"/>
      <c r="F26" s="36">
        <f t="shared" si="1"/>
        <v>0</v>
      </c>
    </row>
    <row r="27" spans="1:6" x14ac:dyDescent="0.3">
      <c r="A27" s="26" t="s">
        <v>21</v>
      </c>
      <c r="B27" s="7" t="s">
        <v>41</v>
      </c>
      <c r="C27" s="9" t="s">
        <v>40</v>
      </c>
      <c r="D27" s="8">
        <v>1</v>
      </c>
      <c r="E27" s="37"/>
      <c r="F27" s="36">
        <f t="shared" si="1"/>
        <v>0</v>
      </c>
    </row>
    <row r="28" spans="1:6" x14ac:dyDescent="0.3">
      <c r="A28" s="26" t="s">
        <v>22</v>
      </c>
      <c r="B28" s="7" t="s">
        <v>42</v>
      </c>
      <c r="C28" s="9" t="s">
        <v>16</v>
      </c>
      <c r="D28" s="8">
        <v>225</v>
      </c>
      <c r="E28" s="37"/>
      <c r="F28" s="36">
        <f t="shared" si="1"/>
        <v>0</v>
      </c>
    </row>
    <row r="29" spans="1:6" x14ac:dyDescent="0.3">
      <c r="A29" s="26" t="s">
        <v>23</v>
      </c>
      <c r="B29" s="7" t="s">
        <v>43</v>
      </c>
      <c r="C29" s="9" t="s">
        <v>16</v>
      </c>
      <c r="D29" s="8">
        <v>187</v>
      </c>
      <c r="E29" s="37"/>
      <c r="F29" s="36">
        <f t="shared" si="1"/>
        <v>0</v>
      </c>
    </row>
    <row r="30" spans="1:6" x14ac:dyDescent="0.3">
      <c r="A30" s="26" t="s">
        <v>24</v>
      </c>
      <c r="B30" s="7" t="s">
        <v>44</v>
      </c>
      <c r="C30" s="9" t="s">
        <v>15</v>
      </c>
      <c r="D30" s="8">
        <v>20</v>
      </c>
      <c r="E30" s="37"/>
      <c r="F30" s="36">
        <f t="shared" si="1"/>
        <v>0</v>
      </c>
    </row>
    <row r="31" spans="1:6" x14ac:dyDescent="0.3">
      <c r="A31" s="26" t="s">
        <v>25</v>
      </c>
      <c r="B31" s="7" t="s">
        <v>45</v>
      </c>
      <c r="C31" s="9" t="s">
        <v>15</v>
      </c>
      <c r="D31" s="8">
        <v>500</v>
      </c>
      <c r="E31" s="37"/>
      <c r="F31" s="36">
        <f t="shared" si="1"/>
        <v>0</v>
      </c>
    </row>
    <row r="32" spans="1:6" x14ac:dyDescent="0.3">
      <c r="A32" s="44" t="s">
        <v>46</v>
      </c>
      <c r="B32" s="45"/>
      <c r="C32" s="45"/>
      <c r="D32" s="47"/>
      <c r="E32" s="46"/>
      <c r="F32" s="24">
        <f>ROUND((SUM(F24:F31)),2)</f>
        <v>0</v>
      </c>
    </row>
    <row r="33" spans="1:7" x14ac:dyDescent="0.3">
      <c r="A33" s="31">
        <v>3</v>
      </c>
      <c r="B33" s="11" t="s">
        <v>47</v>
      </c>
      <c r="C33" s="25"/>
      <c r="D33" s="32"/>
      <c r="E33" s="33"/>
      <c r="F33" s="30"/>
    </row>
    <row r="34" spans="1:7" x14ac:dyDescent="0.3">
      <c r="A34" s="26" t="s">
        <v>26</v>
      </c>
      <c r="B34" s="7" t="s">
        <v>48</v>
      </c>
      <c r="C34" s="9" t="s">
        <v>18</v>
      </c>
      <c r="D34" s="8">
        <v>145</v>
      </c>
      <c r="E34" s="37"/>
      <c r="F34" s="36">
        <f t="shared" ref="F34:F36" si="2">ROUND((D34*E34),2)</f>
        <v>0</v>
      </c>
    </row>
    <row r="35" spans="1:7" x14ac:dyDescent="0.3">
      <c r="A35" s="26" t="s">
        <v>27</v>
      </c>
      <c r="B35" s="7" t="s">
        <v>49</v>
      </c>
      <c r="C35" s="9" t="s">
        <v>15</v>
      </c>
      <c r="D35" s="8">
        <v>20</v>
      </c>
      <c r="E35" s="37"/>
      <c r="F35" s="36">
        <f t="shared" si="2"/>
        <v>0</v>
      </c>
    </row>
    <row r="36" spans="1:7" x14ac:dyDescent="0.3">
      <c r="A36" s="26" t="s">
        <v>28</v>
      </c>
      <c r="B36" s="7" t="s">
        <v>50</v>
      </c>
      <c r="C36" s="9" t="s">
        <v>15</v>
      </c>
      <c r="D36" s="8">
        <v>18</v>
      </c>
      <c r="E36" s="37"/>
      <c r="F36" s="36">
        <f t="shared" si="2"/>
        <v>0</v>
      </c>
    </row>
    <row r="37" spans="1:7" x14ac:dyDescent="0.3">
      <c r="A37" s="44" t="s">
        <v>51</v>
      </c>
      <c r="B37" s="45"/>
      <c r="C37" s="45"/>
      <c r="D37" s="47"/>
      <c r="E37" s="46"/>
      <c r="F37" s="24">
        <f>ROUND((SUM(F34:F36)),2)</f>
        <v>0</v>
      </c>
    </row>
    <row r="38" spans="1:7" ht="14.5" thickBot="1" x14ac:dyDescent="0.35">
      <c r="A38" s="48" t="s">
        <v>66</v>
      </c>
      <c r="B38" s="49"/>
      <c r="C38" s="49"/>
      <c r="D38" s="49"/>
      <c r="E38" s="49"/>
      <c r="F38" s="29">
        <f>ROUND((SUM(F22+F32+F37)),2)</f>
        <v>0</v>
      </c>
      <c r="G38" s="27"/>
    </row>
  </sheetData>
  <sheetProtection formatColumns="0" selectLockedCells="1"/>
  <mergeCells count="13">
    <mergeCell ref="A2:F2"/>
    <mergeCell ref="A5:F5"/>
    <mergeCell ref="A13:A14"/>
    <mergeCell ref="B13:B14"/>
    <mergeCell ref="C13:C14"/>
    <mergeCell ref="D13:D14"/>
    <mergeCell ref="E13:F13"/>
    <mergeCell ref="B9:E9"/>
    <mergeCell ref="A16:F16"/>
    <mergeCell ref="A22:E22"/>
    <mergeCell ref="A32:E32"/>
    <mergeCell ref="A37:E37"/>
    <mergeCell ref="A38:E38"/>
  </mergeCells>
  <phoneticPr fontId="6" type="noConversion"/>
  <conditionalFormatting sqref="F7:F12">
    <cfRule type="containsText" dxfId="0" priority="1" operator="containsText" text="Rangovas įrašo įmonės pavadinimą">
      <formula>NOT(ISERROR(SEARCH("Rangovas įrašo įmonės pavadinimą",F7)))</formula>
    </cfRule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5850-73CC-4848-AE5C-A5AC35AD4388}">
  <dimension ref="A2:C14"/>
  <sheetViews>
    <sheetView workbookViewId="0">
      <selection activeCell="B23" sqref="B23"/>
    </sheetView>
  </sheetViews>
  <sheetFormatPr defaultRowHeight="14.5" x14ac:dyDescent="0.35"/>
  <cols>
    <col min="2" max="2" width="31" customWidth="1"/>
    <col min="3" max="3" width="16.54296875" customWidth="1"/>
  </cols>
  <sheetData>
    <row r="2" spans="1:3" s="1" customFormat="1" x14ac:dyDescent="0.35">
      <c r="A2" s="3" t="s">
        <v>3</v>
      </c>
      <c r="B2" s="3" t="s">
        <v>52</v>
      </c>
      <c r="C2" s="3" t="s">
        <v>53</v>
      </c>
    </row>
    <row r="3" spans="1:3" x14ac:dyDescent="0.35">
      <c r="A3" s="4">
        <v>1</v>
      </c>
      <c r="B3" s="5" t="s">
        <v>54</v>
      </c>
      <c r="C3" s="38" t="e">
        <f>+Sheet1!#REF!</f>
        <v>#REF!</v>
      </c>
    </row>
    <row r="4" spans="1:3" x14ac:dyDescent="0.35">
      <c r="A4" s="4">
        <v>2</v>
      </c>
      <c r="B4" s="5" t="s">
        <v>55</v>
      </c>
      <c r="C4" s="38" t="e">
        <f>+Sheet1!#REF!</f>
        <v>#REF!</v>
      </c>
    </row>
    <row r="5" spans="1:3" x14ac:dyDescent="0.35">
      <c r="A5" s="4">
        <v>3</v>
      </c>
      <c r="B5" s="5" t="s">
        <v>56</v>
      </c>
      <c r="C5" s="38" t="e">
        <f>+Sheet1!#REF!</f>
        <v>#REF!</v>
      </c>
    </row>
    <row r="6" spans="1:3" x14ac:dyDescent="0.35">
      <c r="A6" s="4">
        <v>4</v>
      </c>
      <c r="B6" s="5" t="s">
        <v>57</v>
      </c>
      <c r="C6" s="38">
        <f>+Sheet1!F38</f>
        <v>0</v>
      </c>
    </row>
    <row r="7" spans="1:3" x14ac:dyDescent="0.35">
      <c r="A7" s="4">
        <v>5</v>
      </c>
      <c r="B7" s="5" t="s">
        <v>58</v>
      </c>
      <c r="C7" s="38" t="e">
        <f>+Sheet1!#REF!</f>
        <v>#REF!</v>
      </c>
    </row>
    <row r="8" spans="1:3" x14ac:dyDescent="0.35">
      <c r="A8" s="4">
        <v>6</v>
      </c>
      <c r="B8" s="5" t="s">
        <v>59</v>
      </c>
      <c r="C8" s="38" t="e">
        <f>+Sheet1!#REF!</f>
        <v>#REF!</v>
      </c>
    </row>
    <row r="9" spans="1:3" x14ac:dyDescent="0.35">
      <c r="A9" s="4">
        <v>7</v>
      </c>
      <c r="B9" s="5" t="s">
        <v>60</v>
      </c>
      <c r="C9" s="38" t="e">
        <f>+Sheet1!#REF!</f>
        <v>#REF!</v>
      </c>
    </row>
    <row r="10" spans="1:3" x14ac:dyDescent="0.35">
      <c r="A10" s="4">
        <v>8</v>
      </c>
      <c r="B10" s="5" t="s">
        <v>61</v>
      </c>
      <c r="C10" s="38" t="e">
        <f>+Sheet1!#REF!</f>
        <v>#REF!</v>
      </c>
    </row>
    <row r="11" spans="1:3" x14ac:dyDescent="0.35">
      <c r="A11" s="4">
        <v>9</v>
      </c>
      <c r="B11" s="5" t="s">
        <v>62</v>
      </c>
      <c r="C11" s="38" t="e">
        <f>+Sheet1!#REF!</f>
        <v>#REF!</v>
      </c>
    </row>
    <row r="12" spans="1:3" x14ac:dyDescent="0.35">
      <c r="A12" s="4">
        <v>10</v>
      </c>
      <c r="B12" s="5" t="s">
        <v>63</v>
      </c>
      <c r="C12" s="38" t="e">
        <f>+Sheet1!#REF!</f>
        <v>#REF!</v>
      </c>
    </row>
    <row r="13" spans="1:3" x14ac:dyDescent="0.35">
      <c r="A13" s="28">
        <f>+Sheet1!F7</f>
        <v>0</v>
      </c>
      <c r="B13" s="28"/>
      <c r="C13" s="38" t="e">
        <f>SUM(C3:C12)</f>
        <v>#REF!</v>
      </c>
    </row>
    <row r="14" spans="1:3" x14ac:dyDescent="0.35">
      <c r="A14" s="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kimob_x016b_das xmlns="aa4df4ad-5d2d-40cc-8892-0532580ad8da" xsi:nil="true"/>
    <Statusas xmlns="aa4df4ad-5d2d-40cc-8892-0532580ad8da">Inicijavimas</Statusas>
    <Savininkas xmlns="aa4df4ad-5d2d-40cc-8892-0532580ad8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2590677BDB81E49A6E5799895AA61AB" ma:contentTypeVersion="20" ma:contentTypeDescription="Kurkite naują dokumentą." ma:contentTypeScope="" ma:versionID="5f7608d46b667ed89e64a10b142f3d56">
  <xsd:schema xmlns:xsd="http://www.w3.org/2001/XMLSchema" xmlns:xs="http://www.w3.org/2001/XMLSchema" xmlns:p="http://schemas.microsoft.com/office/2006/metadata/properties" xmlns:ns2="ff9a5c92-4819-423e-b5a8-42f2667acb81" xmlns:ns3="aa4df4ad-5d2d-40cc-8892-0532580ad8da" targetNamespace="http://schemas.microsoft.com/office/2006/metadata/properties" ma:root="true" ma:fieldsID="c1b41110ca7850b09a2c6747f1e6a0cd" ns2:_="" ns3:_="">
    <xsd:import namespace="ff9a5c92-4819-423e-b5a8-42f2667acb81"/>
    <xsd:import namespace="aa4df4ad-5d2d-40cc-8892-0532580ad8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Savininkas" minOccurs="0"/>
                <xsd:element ref="ns3:Pirkimob_x016b_das" minOccurs="0"/>
                <xsd:element ref="ns3:Status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a5c92-4819-423e-b5a8-42f2667acb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df4ad-5d2d-40cc-8892-0532580ad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avininkas" ma:index="20" nillable="true" ma:displayName="Savininkas" ma:format="Dropdown" ma:internalName="Savininkas">
      <xsd:simpleType>
        <xsd:restriction base="dms:Choice">
          <xsd:enumeration value="Aistė Kielaitė"/>
          <xsd:enumeration value="Audronė Petraitytė"/>
          <xsd:enumeration value="Brigita Skliuderytė"/>
          <xsd:enumeration value="Eglė Gudonienė"/>
          <xsd:enumeration value="Eglė Skučienė"/>
          <xsd:enumeration value="Eglė Čekanauskienė"/>
          <xsd:enumeration value="Jolita Dumčienė"/>
          <xsd:enumeration value="Jūratė Prieskienė"/>
          <xsd:enumeration value="Giedrė Molienė"/>
          <xsd:enumeration value="Nika Armonė"/>
          <xsd:enumeration value="Mantas Kuzma"/>
          <xsd:enumeration value="Rimutė Sabaliauskaitė"/>
          <xsd:enumeration value="Sandra Brazauskienė"/>
          <xsd:enumeration value="Skaistė Guigaitė"/>
          <xsd:enumeration value="Viktorija Balčiūnienė"/>
          <xsd:enumeration value="Žaneta Milkevičiūtė-Petrukanec"/>
        </xsd:restriction>
      </xsd:simpleType>
    </xsd:element>
    <xsd:element name="Pirkimob_x016b_das" ma:index="21" nillable="true" ma:displayName="Pirkimo būdas" ma:format="Dropdown" ma:internalName="Pirkimob_x016b_das">
      <xsd:simpleType>
        <xsd:restriction base="dms:Choice">
          <xsd:enumeration value="ATNvarz"/>
          <xsd:enumeration value="DPS"/>
          <xsd:enumeration value="KONKR"/>
          <xsd:enumeration value="NSAP"/>
          <xsd:enumeration value="SAP"/>
          <xsd:enumeration value="SND"/>
          <xsd:enumeration value="TND"/>
          <xsd:enumeration value="SAK"/>
          <xsd:enumeration value="TAK"/>
          <xsd:enumeration value="SSD"/>
          <xsd:enumeration value="TSD"/>
        </xsd:restriction>
      </xsd:simpleType>
    </xsd:element>
    <xsd:element name="Statusas" ma:index="22" nillable="true" ma:displayName="Statusas" ma:default="Inicijavimas" ma:format="RadioButtons" ma:internalName="Statusas">
      <xsd:simpleType>
        <xsd:restriction base="dms:Choice">
          <xsd:enumeration value="Inicijavimas"/>
          <xsd:enumeration value="Dokumentų tvirtinimas Ecocost"/>
          <xsd:enumeration value="Pirkimo dokumentų tvortonimo lauukimas"/>
          <xsd:enumeration value="Paraiškų laukimas"/>
          <xsd:enumeration value="Paraiškų vertinimas"/>
          <xsd:enumeration value="Paraiškų paaiškinimas / patiklinimas"/>
          <xsd:enumeration value="Protokolo balsavimo laukimas (paraiškos tiklsin)"/>
          <xsd:enumeration value="Pirminių pasiūlymų laukimas"/>
          <xsd:enumeration value="Pirminių pasiūlymų verinimas"/>
          <xsd:enumeration value="Pirminių paaiškinimas / patiklinimas"/>
          <xsd:enumeration value="Protokolo balsavimo laukimas (pasiūl tiklsin)"/>
          <xsd:enumeration value="Galutinių pasiūlymų laukimas"/>
          <xsd:enumeration value="Galutinių pasiūlymų vertinimas"/>
          <xsd:enumeration value="Galutinių paaiškinimas / patiklinimas"/>
          <xsd:enumeration value="Laukiamas eikės patvirtinimas iš komisijos ar koordinatoriaus"/>
          <xsd:enumeration value="Pretenzij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C88A9-6673-476F-8F5D-120EC1D115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373F9-9A59-4A1E-BAF8-6B0A92AF0728}">
  <ds:schemaRefs>
    <ds:schemaRef ds:uri="http://schemas.microsoft.com/office/2006/metadata/properties"/>
    <ds:schemaRef ds:uri="http://schemas.microsoft.com/office/infopath/2007/PartnerControls"/>
    <ds:schemaRef ds:uri="aa4df4ad-5d2d-40cc-8892-0532580ad8da"/>
  </ds:schemaRefs>
</ds:datastoreItem>
</file>

<file path=customXml/itemProps3.xml><?xml version="1.0" encoding="utf-8"?>
<ds:datastoreItem xmlns:ds="http://schemas.openxmlformats.org/officeDocument/2006/customXml" ds:itemID="{D222CF0B-5E4D-494A-8B6F-FC6F5F166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a5c92-4819-423e-b5a8-42f2667acb81"/>
    <ds:schemaRef ds:uri="aa4df4ad-5d2d-40cc-8892-0532580ad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Aistė Kielaitė</dc:creator>
  <cp:keywords/>
  <dc:description/>
  <cp:lastModifiedBy>Arvydas Mordosas</cp:lastModifiedBy>
  <cp:revision/>
  <dcterms:created xsi:type="dcterms:W3CDTF">2015-06-05T18:17:20Z</dcterms:created>
  <dcterms:modified xsi:type="dcterms:W3CDTF">2021-05-10T12:28:07Z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2020-08-19T11:57:57Z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371a6d4a-c39b-4e2b-b9b7-4937c58df89a</vt:lpwstr>
  </property>
  <property fmtid="{D5CDD505-2E9C-101B-9397-08002B2CF9AE}" pid="8" name="MSIP_Label_cfcb905c-755b-4fd4-bd20-0d682d4f1d27_ContentBits">
    <vt:lpwstr>0</vt:lpwstr>
  </property>
  <property fmtid="{D5CDD505-2E9C-101B-9397-08002B2CF9AE}" pid="9" name="ContentTypeId">
    <vt:lpwstr>0x01010042590677BDB81E49A6E5799895AA61AB</vt:lpwstr>
  </property>
</Properties>
</file>