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lglt-my.sharepoint.com/personal/justas_mulevicius_gtc_lt/Documents/Desktop/Pirkimai/2021/07/Žemės darbai Šiaulių LEZ/"/>
    </mc:Choice>
  </mc:AlternateContent>
  <xr:revisionPtr revIDLastSave="60" documentId="13_ncr:1_{4B903260-F5E2-4FF3-8558-C4CD8DF5E0F5}" xr6:coauthVersionLast="46" xr6:coauthVersionMax="46" xr10:uidLastSave="{2E084AA7-F0FB-4DA8-9480-9451BE0716EF}"/>
  <bookViews>
    <workbookView xWindow="-108" yWindow="-108" windowWidth="23256" windowHeight="12576" tabRatio="876" activeTab="4" xr2:uid="{00000000-000D-0000-FFFF-FFFF00000000}"/>
  </bookViews>
  <sheets>
    <sheet name="2.1 Žemės darbai" sheetId="3" r:id="rId1"/>
    <sheet name="2.2 Viršutinė K.K." sheetId="4" r:id="rId2"/>
    <sheet name="2.4 Pervažų įrengimas" sheetId="6" r:id="rId3"/>
    <sheet name="2.5 Pralaidos įrengimas" sheetId="7" r:id="rId4"/>
    <sheet name="2.6 Vandens nuvedimas. Drenažas" sheetId="8" r:id="rId5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F9" i="8" s="1"/>
  <c r="F8" i="8"/>
  <c r="F6" i="8"/>
  <c r="F7" i="8"/>
  <c r="F5" i="8"/>
  <c r="F6" i="7"/>
  <c r="F7" i="7"/>
  <c r="F8" i="7"/>
  <c r="F9" i="7"/>
  <c r="F10" i="7"/>
  <c r="F11" i="7"/>
  <c r="F12" i="7"/>
  <c r="F13" i="7"/>
  <c r="F5" i="7"/>
  <c r="F14" i="7" s="1"/>
  <c r="F16" i="7" s="1"/>
  <c r="F15" i="7" s="1"/>
  <c r="F48" i="6"/>
  <c r="F49" i="6"/>
  <c r="F50" i="6"/>
  <c r="F51" i="6"/>
  <c r="F52" i="6"/>
  <c r="F53" i="6"/>
  <c r="F47" i="6"/>
  <c r="F39" i="6"/>
  <c r="F40" i="6"/>
  <c r="F41" i="6"/>
  <c r="F42" i="6"/>
  <c r="F43" i="6"/>
  <c r="F44" i="6"/>
  <c r="F45" i="6"/>
  <c r="F38" i="6"/>
  <c r="F32" i="6"/>
  <c r="F33" i="6"/>
  <c r="F34" i="6"/>
  <c r="F35" i="6"/>
  <c r="F36" i="6"/>
  <c r="F31" i="6"/>
  <c r="F25" i="6"/>
  <c r="F26" i="6"/>
  <c r="F27" i="6"/>
  <c r="F28" i="6"/>
  <c r="F29" i="6"/>
  <c r="F24" i="6"/>
  <c r="F17" i="6"/>
  <c r="F18" i="6"/>
  <c r="F19" i="6"/>
  <c r="F20" i="6"/>
  <c r="F21" i="6"/>
  <c r="F22" i="6"/>
  <c r="F16" i="6"/>
  <c r="F13" i="6"/>
  <c r="F14" i="6"/>
  <c r="F12" i="6"/>
  <c r="F7" i="6"/>
  <c r="F8" i="6"/>
  <c r="F9" i="6"/>
  <c r="F10" i="6"/>
  <c r="F6" i="6"/>
  <c r="F5" i="4"/>
  <c r="F6" i="4" s="1"/>
  <c r="F8" i="4" s="1"/>
  <c r="F7" i="4" s="1"/>
  <c r="F5" i="3"/>
  <c r="F6" i="3"/>
  <c r="F7" i="3"/>
  <c r="F8" i="3"/>
  <c r="F9" i="3"/>
  <c r="F10" i="3"/>
  <c r="F11" i="3"/>
  <c r="F12" i="3"/>
  <c r="F4" i="3"/>
  <c r="F13" i="3" s="1"/>
  <c r="F15" i="3" s="1"/>
  <c r="F14" i="3" s="1"/>
  <c r="F54" i="6" l="1"/>
  <c r="F56" i="6" s="1"/>
  <c r="F55" i="6" s="1"/>
  <c r="C2" i="4" l="1"/>
</calcChain>
</file>

<file path=xl/sharedStrings.xml><?xml version="1.0" encoding="utf-8"?>
<sst xmlns="http://schemas.openxmlformats.org/spreadsheetml/2006/main" count="238" uniqueCount="116">
  <si>
    <t>Pralaidos įrengimas</t>
  </si>
  <si>
    <t xml:space="preserve">Suma žiniaraščiui </t>
  </si>
  <si>
    <t>Eur.</t>
  </si>
  <si>
    <t>Eilės Nr.</t>
  </si>
  <si>
    <t>Mato vnt.</t>
  </si>
  <si>
    <t>Kiekis</t>
  </si>
  <si>
    <t>t</t>
  </si>
  <si>
    <t>vnt.</t>
  </si>
  <si>
    <t>Viso</t>
  </si>
  <si>
    <t>PVM 21 proc.</t>
  </si>
  <si>
    <t>Viso su PVM 21 proc.</t>
  </si>
  <si>
    <t>Data: 2021-05-05</t>
  </si>
  <si>
    <t>Darbų ir išlaidų aprašymai</t>
  </si>
  <si>
    <t>Kaina EUR</t>
  </si>
  <si>
    <t xml:space="preserve">Vieneto kaina </t>
  </si>
  <si>
    <t>Iš viso</t>
  </si>
  <si>
    <t>2.1 Žemės darbai</t>
  </si>
  <si>
    <t>Asfalto dangos išardymas gatvės ribose</t>
  </si>
  <si>
    <t>Betono dangos išardymas pėsčiųjų tako ribose</t>
  </si>
  <si>
    <t>Augalinio sluoksnio nupjovimas</t>
  </si>
  <si>
    <t>Esamo grunto nupjovimas</t>
  </si>
  <si>
    <t>Grunto nupjovimas dėl sankasos įrengimo</t>
  </si>
  <si>
    <t>Žemės sankasos supylimas iš drenuojančių gruntų</t>
  </si>
  <si>
    <t>Užpylimas vietiniu gruntu</t>
  </si>
  <si>
    <t>Užpylimas smulkios frakcijos skalda</t>
  </si>
  <si>
    <t>Žemės paviršiaus tvirtinimas pasėjant daugiametę žolę ant augalinio sluoksnio grunto 10 cm</t>
  </si>
  <si>
    <t>m2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</si>
  <si>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</si>
  <si>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r>
      <t>m</t>
    </r>
    <r>
      <rPr>
        <vertAlign val="superscript"/>
        <sz val="12"/>
        <color theme="1"/>
        <rFont val="Times New Roman"/>
        <family val="1"/>
      </rPr>
      <t>3</t>
    </r>
  </si>
  <si>
    <t>2.2 Viršutinė kelio konstrukcija</t>
  </si>
  <si>
    <t>2.4  Pervažų įrengimas</t>
  </si>
  <si>
    <t>PERVAŽA 3+09,40 PK</t>
  </si>
  <si>
    <t>PĖSČIŲJŲ PERĖJA 3+62,40 PK</t>
  </si>
  <si>
    <t>Pervažų ir pėsčiųjų perėjų įrengimas</t>
  </si>
  <si>
    <t>PERVAŽA 6+67,40 PK</t>
  </si>
  <si>
    <t>PERVAŽA 8+00,00 PK</t>
  </si>
  <si>
    <t>PERVAŽA 8+90,80 PK</t>
  </si>
  <si>
    <t xml:space="preserve">PERVAŽA 9+49,20 PK </t>
  </si>
  <si>
    <t>PERVAŽA 11+48,50 PK</t>
  </si>
  <si>
    <t>2.5  Pralaidos įrengimas</t>
  </si>
  <si>
    <t xml:space="preserve">Grunto kasimas </t>
  </si>
  <si>
    <t>Smėlio – žvyro mišinio pagrindo paruošimas ir sutankinimas</t>
  </si>
  <si>
    <t>Drenuojančio žvyro- skaldos pagrindo įrengimas</t>
  </si>
  <si>
    <t>Gofruoto cinkuoto plieninio vamzdžio  t=2,7 mm D=1,0 m, L=10,5 m paklojimas</t>
  </si>
  <si>
    <t>Surenkamų betoninių blokų (0,5x0,4x2,0) įrengimas</t>
  </si>
  <si>
    <t>Betoninių plytelių (0,49x0,49x0,1) klojimas ant cementinio 0,02 m sluoksnio</t>
  </si>
  <si>
    <t>Šlaitų tvirtinimas užpilant dirvožemiu  h=0,1 m, pasėjant daugiametę žolę.</t>
  </si>
  <si>
    <t>Žvyro sluoksnio įrengimas</t>
  </si>
  <si>
    <t>Betono B25/30 liejimas</t>
  </si>
  <si>
    <t>2.6  Vandens nuvedimas. Drenažas</t>
  </si>
  <si>
    <t>Vandens nuvedimas ir drenažo įrengimas</t>
  </si>
  <si>
    <t>Drenažas D1 nuo šulinio Nr.D1-1 iki šulinio Nr.D1-24</t>
  </si>
  <si>
    <t>Drenažas D2 nuo šulinio Nr.D2-1 iki šulinio Nr.D2-24</t>
  </si>
  <si>
    <t>Drenažas D3 nuo šulinio Nr.D2-9 iki šulinio Nr.13(L1-42)</t>
  </si>
  <si>
    <t>Asfaltbetonio sluoksnio frezavimas</t>
  </si>
  <si>
    <t>Automobilių kelio ženklų įrengimas</t>
  </si>
  <si>
    <t>Statybinių atliekų išvežimas</t>
  </si>
  <si>
    <t xml:space="preserve">Viršutinio asfaltbetonio sluoksnio 0/16-V klojimas </t>
  </si>
  <si>
    <t>Vienpusių apsauginių VMM-4 atitvarų įrengimas</t>
  </si>
  <si>
    <t>m</t>
  </si>
  <si>
    <t>vnt</t>
  </si>
  <si>
    <t>1.1</t>
  </si>
  <si>
    <t>6.6</t>
  </si>
  <si>
    <t>1.2</t>
  </si>
  <si>
    <t>1.3</t>
  </si>
  <si>
    <t>1.4</t>
  </si>
  <si>
    <t>1.5</t>
  </si>
  <si>
    <t>Betoninio šaligatvio išardymas</t>
  </si>
  <si>
    <t>Posluoksnio iš skaldos įrengimas 10 cm</t>
  </si>
  <si>
    <t xml:space="preserve">Pėsčiųjų tako atstatymas liejant betoną </t>
  </si>
  <si>
    <t>2.1</t>
  </si>
  <si>
    <t>2.2</t>
  </si>
  <si>
    <t>2.3</t>
  </si>
  <si>
    <t>Asfaltbetonio sluoksnio išardymas 10 cm</t>
  </si>
  <si>
    <t>Viršutinio asfaltbetonio sluoksnio 0/16-V klojimas 4 cm</t>
  </si>
  <si>
    <t>Asfalto pagrindo sluoksnio klojimas 10 cm</t>
  </si>
  <si>
    <t>Apsauginis šalčiui atsparus sluoksnis</t>
  </si>
  <si>
    <t>3.1</t>
  </si>
  <si>
    <t>3.2</t>
  </si>
  <si>
    <t>3.3</t>
  </si>
  <si>
    <t>3.4</t>
  </si>
  <si>
    <t>3.5</t>
  </si>
  <si>
    <t>3.6</t>
  </si>
  <si>
    <t>3.7</t>
  </si>
  <si>
    <t>Vienpusių apsauginių VMM-2 atitvarų įrengimas</t>
  </si>
  <si>
    <t>4.1</t>
  </si>
  <si>
    <t>4.2</t>
  </si>
  <si>
    <t>4.3</t>
  </si>
  <si>
    <t>4.4</t>
  </si>
  <si>
    <t>4.5</t>
  </si>
  <si>
    <t>4.6</t>
  </si>
  <si>
    <t>Viršutinio asfaltbetonio sluoksnio 0/16-V klojimas  4 cm</t>
  </si>
  <si>
    <t>5.1</t>
  </si>
  <si>
    <t>5.2</t>
  </si>
  <si>
    <t>5.3</t>
  </si>
  <si>
    <t>5.4</t>
  </si>
  <si>
    <t>5.5</t>
  </si>
  <si>
    <t>5.6</t>
  </si>
  <si>
    <t>Asfaltbetonio dangos frezavimas</t>
  </si>
  <si>
    <t>6.1</t>
  </si>
  <si>
    <t>6.2</t>
  </si>
  <si>
    <t>6.3</t>
  </si>
  <si>
    <t>6.4</t>
  </si>
  <si>
    <t>6.5</t>
  </si>
  <si>
    <t>6.7</t>
  </si>
  <si>
    <t>6.8</t>
  </si>
  <si>
    <t>Asfaltbetonio sluoksnio išardymas  10 cm</t>
  </si>
  <si>
    <t>Asfalto pagrindo sluoksnio klojimas</t>
  </si>
  <si>
    <t>7.1</t>
  </si>
  <si>
    <t>7.2</t>
  </si>
  <si>
    <t>7.3</t>
  </si>
  <si>
    <t>7.4</t>
  </si>
  <si>
    <t>7.5</t>
  </si>
  <si>
    <t>7.6</t>
  </si>
  <si>
    <t>7.7</t>
  </si>
  <si>
    <t>Geležinkelio skaldos balasto pagrindo įrengimas (storis 25 cm, geležinkelio kelio ilgis 1407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</si>
</sst>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8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4" fontId="4" fillId="0" borderId="0" xfId="0" applyNumberFormat="1" applyFont="1"/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4" fontId="11" fillId="2" borderId="7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Įprasta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24428-7323-48D5-9E03-4253C21510DA}">
  <dimension ref="A1:M35"/>
  <sheetViews>
    <sheetView zoomScale="85" zoomScaleNormal="85" workbookViewId="0">
      <selection activeCell="E4" sqref="E4"/>
    </sheetView>
  </sheetViews>
  <sheetFormatPr defaultRowHeight="14.4" x14ac:dyDescent="0.3"/>
  <cols>
    <col min="1" max="1" width="8.5546875" customWidth="1"/>
    <col min="2" max="2" width="51.109375" customWidth="1"/>
    <col min="3" max="3" width="13" customWidth="1"/>
    <col min="4" max="4" width="9.109375" customWidth="1"/>
    <col min="6" max="6" width="13.44140625" customWidth="1"/>
    <col min="7" max="7" width="25.6640625" customWidth="1"/>
  </cols>
  <sheetData>
    <row r="1" spans="1:13" ht="15.6" x14ac:dyDescent="0.3">
      <c r="A1" s="4"/>
      <c r="B1" s="21" t="s">
        <v>16</v>
      </c>
      <c r="C1" s="3"/>
      <c r="D1" s="3"/>
      <c r="E1" s="3"/>
      <c r="F1" s="3"/>
    </row>
    <row r="2" spans="1:13" ht="15.6" customHeight="1" x14ac:dyDescent="0.3">
      <c r="A2" s="56" t="s">
        <v>3</v>
      </c>
      <c r="B2" s="56" t="s">
        <v>12</v>
      </c>
      <c r="C2" s="56" t="s">
        <v>4</v>
      </c>
      <c r="D2" s="56" t="s">
        <v>5</v>
      </c>
      <c r="E2" s="58" t="s">
        <v>13</v>
      </c>
      <c r="F2" s="59"/>
      <c r="M2" s="18"/>
    </row>
    <row r="3" spans="1:13" ht="31.2" x14ac:dyDescent="0.3">
      <c r="A3" s="57"/>
      <c r="B3" s="57"/>
      <c r="C3" s="57"/>
      <c r="D3" s="57"/>
      <c r="E3" s="6" t="s">
        <v>14</v>
      </c>
      <c r="F3" s="6" t="s">
        <v>15</v>
      </c>
      <c r="M3" s="18"/>
    </row>
    <row r="4" spans="1:13" ht="18.600000000000001" x14ac:dyDescent="0.3">
      <c r="A4" s="23">
        <v>1</v>
      </c>
      <c r="B4" s="24" t="s">
        <v>17</v>
      </c>
      <c r="C4" s="23" t="s">
        <v>27</v>
      </c>
      <c r="D4" s="23">
        <v>430</v>
      </c>
      <c r="E4" s="25"/>
      <c r="F4" s="26">
        <f>D4*E4</f>
        <v>0</v>
      </c>
      <c r="G4" s="40"/>
    </row>
    <row r="5" spans="1:13" ht="18.600000000000001" x14ac:dyDescent="0.3">
      <c r="A5" s="23">
        <v>2</v>
      </c>
      <c r="B5" s="24" t="s">
        <v>18</v>
      </c>
      <c r="C5" s="23" t="s">
        <v>27</v>
      </c>
      <c r="D5" s="23">
        <v>50</v>
      </c>
      <c r="E5" s="25"/>
      <c r="F5" s="26">
        <f t="shared" ref="F5:F12" si="0">D5*E5</f>
        <v>0</v>
      </c>
      <c r="G5" s="40"/>
    </row>
    <row r="6" spans="1:13" ht="18.600000000000001" x14ac:dyDescent="0.3">
      <c r="A6" s="23">
        <v>3</v>
      </c>
      <c r="B6" s="24" t="s">
        <v>19</v>
      </c>
      <c r="C6" s="23" t="s">
        <v>28</v>
      </c>
      <c r="D6" s="55">
        <v>3700</v>
      </c>
      <c r="E6" s="25"/>
      <c r="F6" s="26">
        <f t="shared" si="0"/>
        <v>0</v>
      </c>
      <c r="G6" s="40"/>
    </row>
    <row r="7" spans="1:13" ht="18.600000000000001" x14ac:dyDescent="0.3">
      <c r="A7" s="23">
        <v>4</v>
      </c>
      <c r="B7" s="24" t="s">
        <v>20</v>
      </c>
      <c r="C7" s="23" t="s">
        <v>28</v>
      </c>
      <c r="D7" s="23">
        <v>1420</v>
      </c>
      <c r="E7" s="25"/>
      <c r="F7" s="26">
        <f t="shared" si="0"/>
        <v>0</v>
      </c>
      <c r="G7" s="40"/>
    </row>
    <row r="8" spans="1:13" ht="18.600000000000001" x14ac:dyDescent="0.3">
      <c r="A8" s="23">
        <v>5</v>
      </c>
      <c r="B8" s="24" t="s">
        <v>21</v>
      </c>
      <c r="C8" s="23" t="s">
        <v>28</v>
      </c>
      <c r="D8" s="23">
        <v>2640</v>
      </c>
      <c r="E8" s="25"/>
      <c r="F8" s="26">
        <f t="shared" si="0"/>
        <v>0</v>
      </c>
      <c r="G8" s="40"/>
    </row>
    <row r="9" spans="1:13" ht="18.600000000000001" x14ac:dyDescent="0.3">
      <c r="A9" s="23">
        <v>6</v>
      </c>
      <c r="B9" s="24" t="s">
        <v>22</v>
      </c>
      <c r="C9" s="23" t="s">
        <v>28</v>
      </c>
      <c r="D9" s="23">
        <v>5630</v>
      </c>
      <c r="E9" s="25"/>
      <c r="F9" s="26">
        <f t="shared" si="0"/>
        <v>0</v>
      </c>
      <c r="G9" s="40"/>
    </row>
    <row r="10" spans="1:13" ht="18.600000000000001" x14ac:dyDescent="0.3">
      <c r="A10" s="23">
        <v>7</v>
      </c>
      <c r="B10" s="24" t="s">
        <v>23</v>
      </c>
      <c r="C10" s="23" t="s">
        <v>28</v>
      </c>
      <c r="D10" s="23">
        <v>1620</v>
      </c>
      <c r="E10" s="25"/>
      <c r="F10" s="26">
        <f t="shared" si="0"/>
        <v>0</v>
      </c>
      <c r="G10" s="40"/>
    </row>
    <row r="11" spans="1:13" ht="18.600000000000001" x14ac:dyDescent="0.3">
      <c r="A11" s="23">
        <v>8</v>
      </c>
      <c r="B11" s="24" t="s">
        <v>24</v>
      </c>
      <c r="C11" s="23" t="s">
        <v>28</v>
      </c>
      <c r="D11" s="23">
        <v>110</v>
      </c>
      <c r="E11" s="25"/>
      <c r="F11" s="26">
        <f t="shared" si="0"/>
        <v>0</v>
      </c>
      <c r="G11" s="40"/>
    </row>
    <row r="12" spans="1:13" ht="31.2" x14ac:dyDescent="0.3">
      <c r="A12" s="23">
        <v>9</v>
      </c>
      <c r="B12" s="24" t="s">
        <v>25</v>
      </c>
      <c r="C12" s="23" t="s">
        <v>27</v>
      </c>
      <c r="D12" s="23">
        <v>5620</v>
      </c>
      <c r="E12" s="25"/>
      <c r="F12" s="26">
        <f t="shared" si="0"/>
        <v>0</v>
      </c>
      <c r="G12" s="40"/>
    </row>
    <row r="13" spans="1:13" ht="15.6" x14ac:dyDescent="0.3">
      <c r="A13" s="6"/>
      <c r="B13" s="7" t="s">
        <v>8</v>
      </c>
      <c r="C13" s="22"/>
      <c r="D13" s="22"/>
      <c r="E13" s="8"/>
      <c r="F13" s="9">
        <f>SUM(F4:F12)</f>
        <v>0</v>
      </c>
    </row>
    <row r="14" spans="1:13" ht="15.6" x14ac:dyDescent="0.3">
      <c r="A14" s="2"/>
      <c r="B14" s="10" t="s">
        <v>9</v>
      </c>
      <c r="C14" s="10"/>
      <c r="D14" s="10"/>
      <c r="E14" s="10"/>
      <c r="F14" s="11">
        <f>F15-F13</f>
        <v>0</v>
      </c>
      <c r="H14" s="38"/>
    </row>
    <row r="15" spans="1:13" ht="15.6" x14ac:dyDescent="0.3">
      <c r="A15" s="2"/>
      <c r="B15" s="10" t="s">
        <v>10</v>
      </c>
      <c r="C15" s="10"/>
      <c r="D15" s="10"/>
      <c r="E15" s="10"/>
      <c r="F15" s="11">
        <f>F13*1.21</f>
        <v>0</v>
      </c>
    </row>
    <row r="16" spans="1:13" ht="15.6" x14ac:dyDescent="0.3">
      <c r="A16" s="2"/>
      <c r="B16" s="1"/>
      <c r="C16" s="1"/>
      <c r="D16" s="1"/>
      <c r="E16" s="1"/>
      <c r="F16" s="1"/>
    </row>
    <row r="17" spans="1:6" ht="15.6" x14ac:dyDescent="0.3">
      <c r="A17" s="2"/>
      <c r="B17" s="1"/>
      <c r="C17" s="1"/>
      <c r="D17" s="1"/>
      <c r="E17" s="1"/>
      <c r="F17" s="1"/>
    </row>
    <row r="18" spans="1:6" ht="15.6" x14ac:dyDescent="0.3">
      <c r="A18" s="12"/>
      <c r="B18" s="13"/>
      <c r="C18" s="13"/>
      <c r="D18" s="13"/>
      <c r="E18" s="13"/>
      <c r="F18" s="13"/>
    </row>
    <row r="19" spans="1:6" x14ac:dyDescent="0.3">
      <c r="A19" s="14"/>
      <c r="B19" s="15"/>
      <c r="C19" s="15"/>
      <c r="D19" s="15"/>
      <c r="E19" s="15"/>
      <c r="F19" s="15"/>
    </row>
    <row r="20" spans="1:6" x14ac:dyDescent="0.3">
      <c r="A20" s="16"/>
      <c r="B20" s="15"/>
      <c r="C20" s="15"/>
      <c r="D20" s="15"/>
      <c r="E20" s="15"/>
      <c r="F20" s="15"/>
    </row>
    <row r="21" spans="1:6" x14ac:dyDescent="0.3">
      <c r="A21" s="14"/>
      <c r="B21" s="15"/>
      <c r="C21" s="15"/>
      <c r="D21" s="15"/>
      <c r="E21" s="15"/>
      <c r="F21" s="15"/>
    </row>
    <row r="22" spans="1:6" x14ac:dyDescent="0.3">
      <c r="A22" s="14"/>
      <c r="B22" s="15"/>
      <c r="C22" s="15"/>
      <c r="D22" s="15"/>
      <c r="E22" s="15"/>
      <c r="F22" s="15"/>
    </row>
    <row r="23" spans="1:6" x14ac:dyDescent="0.3">
      <c r="A23" s="14"/>
      <c r="B23" s="15"/>
      <c r="C23" s="15"/>
      <c r="D23" s="15"/>
      <c r="E23" s="15"/>
      <c r="F23" s="15"/>
    </row>
    <row r="24" spans="1:6" x14ac:dyDescent="0.3">
      <c r="A24" s="14"/>
      <c r="B24" s="15"/>
      <c r="C24" s="15"/>
      <c r="D24" s="15"/>
      <c r="E24" s="15"/>
      <c r="F24" s="15"/>
    </row>
    <row r="25" spans="1:6" x14ac:dyDescent="0.3">
      <c r="A25" s="16"/>
      <c r="B25" s="15"/>
      <c r="C25" s="15"/>
      <c r="D25" s="15"/>
      <c r="E25" s="15"/>
      <c r="F25" s="15"/>
    </row>
    <row r="26" spans="1:6" x14ac:dyDescent="0.3">
      <c r="A26" s="14"/>
      <c r="B26" s="15"/>
      <c r="C26" s="15"/>
      <c r="D26" s="15"/>
      <c r="E26" s="15"/>
      <c r="F26" s="15"/>
    </row>
    <row r="27" spans="1:6" x14ac:dyDescent="0.3">
      <c r="A27" s="14"/>
      <c r="B27" s="15"/>
      <c r="C27" s="15"/>
      <c r="D27" s="15"/>
      <c r="E27" s="15"/>
      <c r="F27" s="15"/>
    </row>
    <row r="28" spans="1:6" x14ac:dyDescent="0.3">
      <c r="A28" s="14"/>
      <c r="B28" s="15"/>
      <c r="C28" s="15"/>
      <c r="D28" s="15"/>
      <c r="E28" s="15"/>
      <c r="F28" s="15"/>
    </row>
    <row r="29" spans="1:6" x14ac:dyDescent="0.3">
      <c r="A29" s="14"/>
      <c r="B29" s="15"/>
      <c r="C29" s="15"/>
      <c r="D29" s="15"/>
      <c r="E29" s="15"/>
      <c r="F29" s="15"/>
    </row>
    <row r="30" spans="1:6" x14ac:dyDescent="0.3">
      <c r="A30" s="14"/>
      <c r="B30" s="15"/>
      <c r="C30" s="15"/>
      <c r="D30" s="15"/>
      <c r="E30" s="15"/>
      <c r="F30" s="15"/>
    </row>
    <row r="31" spans="1:6" x14ac:dyDescent="0.3">
      <c r="A31" s="14"/>
      <c r="B31" s="15"/>
      <c r="C31" s="15"/>
      <c r="D31" s="15"/>
      <c r="E31" s="15"/>
      <c r="F31" s="15"/>
    </row>
    <row r="32" spans="1:6" x14ac:dyDescent="0.3">
      <c r="A32" s="14"/>
      <c r="B32" s="15"/>
      <c r="C32" s="15"/>
      <c r="D32" s="15"/>
      <c r="E32" s="15"/>
      <c r="F32" s="15"/>
    </row>
    <row r="33" spans="1:6" x14ac:dyDescent="0.3">
      <c r="A33" s="14"/>
      <c r="B33" s="15"/>
      <c r="C33" s="15"/>
      <c r="D33" s="15"/>
      <c r="E33" s="15"/>
      <c r="F33" s="15"/>
    </row>
    <row r="34" spans="1:6" x14ac:dyDescent="0.3">
      <c r="A34" s="14"/>
      <c r="B34" s="15"/>
      <c r="C34" s="15"/>
      <c r="D34" s="15"/>
      <c r="E34" s="15"/>
      <c r="F34" s="15"/>
    </row>
    <row r="35" spans="1:6" x14ac:dyDescent="0.3">
      <c r="A35" s="14"/>
      <c r="B35" s="15"/>
      <c r="C35" s="15"/>
      <c r="D35" s="15"/>
      <c r="E35" s="15"/>
      <c r="F35" s="15"/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FB56-5F33-451A-BFF8-9B205FDBF73C}">
  <dimension ref="A1:M28"/>
  <sheetViews>
    <sheetView zoomScale="70" zoomScaleNormal="70" workbookViewId="0">
      <selection activeCell="E5" sqref="E5"/>
    </sheetView>
  </sheetViews>
  <sheetFormatPr defaultRowHeight="14.4" x14ac:dyDescent="0.3"/>
  <cols>
    <col min="1" max="1" width="8.5546875" customWidth="1"/>
    <col min="2" max="2" width="51.109375" customWidth="1"/>
    <col min="3" max="3" width="15.33203125" customWidth="1"/>
    <col min="4" max="4" width="9.109375" customWidth="1"/>
    <col min="5" max="5" width="13.5546875" style="36" customWidth="1"/>
    <col min="6" max="6" width="17.44140625" customWidth="1"/>
  </cols>
  <sheetData>
    <row r="1" spans="1:13" ht="15.6" x14ac:dyDescent="0.3">
      <c r="A1" s="4"/>
      <c r="B1" s="21" t="s">
        <v>29</v>
      </c>
      <c r="C1" s="3"/>
      <c r="D1" s="3"/>
      <c r="E1" s="31"/>
      <c r="F1" s="3"/>
    </row>
    <row r="2" spans="1:13" ht="27" customHeight="1" x14ac:dyDescent="0.3">
      <c r="A2" s="19" t="s">
        <v>11</v>
      </c>
      <c r="B2" s="5" t="s">
        <v>1</v>
      </c>
      <c r="C2" s="20">
        <f>SUM(F8)</f>
        <v>0</v>
      </c>
      <c r="D2" s="1" t="s">
        <v>2</v>
      </c>
      <c r="E2" s="17"/>
      <c r="F2" s="1"/>
      <c r="M2" s="18"/>
    </row>
    <row r="3" spans="1:13" ht="15.6" customHeight="1" x14ac:dyDescent="0.3">
      <c r="A3" s="56" t="s">
        <v>3</v>
      </c>
      <c r="B3" s="56" t="s">
        <v>12</v>
      </c>
      <c r="C3" s="56" t="s">
        <v>4</v>
      </c>
      <c r="D3" s="56" t="s">
        <v>5</v>
      </c>
      <c r="E3" s="58" t="s">
        <v>13</v>
      </c>
      <c r="F3" s="59"/>
      <c r="M3" s="18"/>
    </row>
    <row r="4" spans="1:13" ht="15.6" x14ac:dyDescent="0.3">
      <c r="A4" s="57"/>
      <c r="B4" s="57"/>
      <c r="C4" s="57"/>
      <c r="D4" s="57"/>
      <c r="E4" s="6" t="s">
        <v>14</v>
      </c>
      <c r="F4" s="6" t="s">
        <v>15</v>
      </c>
      <c r="M4" s="18"/>
    </row>
    <row r="5" spans="1:13" ht="34.5" customHeight="1" x14ac:dyDescent="0.3">
      <c r="A5" s="27">
        <v>1</v>
      </c>
      <c r="B5" s="30" t="s">
        <v>115</v>
      </c>
      <c r="C5" s="23" t="s">
        <v>26</v>
      </c>
      <c r="D5" s="27">
        <v>6150</v>
      </c>
      <c r="E5" s="32"/>
      <c r="F5" s="26">
        <f>D5*E5</f>
        <v>0</v>
      </c>
      <c r="G5" s="41"/>
      <c r="M5" s="18"/>
    </row>
    <row r="6" spans="1:13" ht="15.6" x14ac:dyDescent="0.3">
      <c r="A6" s="6"/>
      <c r="B6" s="7" t="s">
        <v>8</v>
      </c>
      <c r="C6" s="22"/>
      <c r="D6" s="22"/>
      <c r="E6" s="8"/>
      <c r="F6" s="9">
        <f>F5</f>
        <v>0</v>
      </c>
    </row>
    <row r="7" spans="1:13" ht="15.6" x14ac:dyDescent="0.3">
      <c r="A7" s="2"/>
      <c r="B7" s="10" t="s">
        <v>9</v>
      </c>
      <c r="C7" s="10"/>
      <c r="D7" s="10"/>
      <c r="E7" s="33"/>
      <c r="F7" s="11">
        <f>F8-F6</f>
        <v>0</v>
      </c>
      <c r="H7" s="38"/>
    </row>
    <row r="8" spans="1:13" ht="15.6" x14ac:dyDescent="0.3">
      <c r="A8" s="2"/>
      <c r="B8" s="10" t="s">
        <v>10</v>
      </c>
      <c r="C8" s="10"/>
      <c r="D8" s="10"/>
      <c r="E8" s="33"/>
      <c r="F8" s="11">
        <f>F6*1.21</f>
        <v>0</v>
      </c>
    </row>
    <row r="9" spans="1:13" ht="15.6" x14ac:dyDescent="0.3">
      <c r="A9" s="2"/>
      <c r="B9" s="1"/>
      <c r="C9" s="1"/>
      <c r="D9" s="1"/>
      <c r="E9" s="17"/>
      <c r="F9" s="1"/>
    </row>
    <row r="10" spans="1:13" ht="15.6" x14ac:dyDescent="0.3">
      <c r="A10" s="2"/>
      <c r="B10" s="1"/>
      <c r="C10" s="1"/>
      <c r="D10" s="1"/>
      <c r="E10" s="17"/>
      <c r="F10" s="1"/>
    </row>
    <row r="11" spans="1:13" ht="15.6" x14ac:dyDescent="0.3">
      <c r="A11" s="12"/>
      <c r="B11" s="13"/>
      <c r="C11" s="13"/>
      <c r="D11" s="13"/>
      <c r="E11" s="34"/>
      <c r="F11" s="13"/>
    </row>
    <row r="12" spans="1:13" x14ac:dyDescent="0.3">
      <c r="A12" s="14"/>
      <c r="B12" s="15"/>
      <c r="C12" s="15"/>
      <c r="D12" s="15"/>
      <c r="E12" s="35"/>
      <c r="F12" s="15"/>
    </row>
    <row r="13" spans="1:13" x14ac:dyDescent="0.3">
      <c r="A13" s="16"/>
      <c r="B13" s="15"/>
      <c r="C13" s="15"/>
      <c r="D13" s="15"/>
      <c r="E13" s="35"/>
      <c r="F13" s="15"/>
    </row>
    <row r="14" spans="1:13" x14ac:dyDescent="0.3">
      <c r="A14" s="14"/>
      <c r="B14" s="15"/>
      <c r="C14" s="15"/>
      <c r="D14" s="15"/>
      <c r="E14" s="35"/>
      <c r="F14" s="15"/>
    </row>
    <row r="15" spans="1:13" x14ac:dyDescent="0.3">
      <c r="A15" s="14"/>
      <c r="B15" s="15"/>
      <c r="C15" s="15"/>
      <c r="D15" s="15"/>
      <c r="E15" s="35"/>
      <c r="F15" s="15"/>
    </row>
    <row r="16" spans="1:13" x14ac:dyDescent="0.3">
      <c r="A16" s="14"/>
      <c r="B16" s="15"/>
      <c r="C16" s="15"/>
      <c r="D16" s="15"/>
      <c r="E16" s="35"/>
      <c r="F16" s="15"/>
    </row>
    <row r="17" spans="1:6" x14ac:dyDescent="0.3">
      <c r="A17" s="14"/>
      <c r="B17" s="15"/>
      <c r="C17" s="15"/>
      <c r="D17" s="15"/>
      <c r="E17" s="35"/>
      <c r="F17" s="15"/>
    </row>
    <row r="18" spans="1:6" x14ac:dyDescent="0.3">
      <c r="A18" s="16"/>
      <c r="B18" s="15"/>
      <c r="C18" s="15"/>
      <c r="D18" s="15"/>
      <c r="E18" s="35"/>
      <c r="F18" s="15"/>
    </row>
    <row r="19" spans="1:6" x14ac:dyDescent="0.3">
      <c r="A19" s="14"/>
      <c r="B19" s="15"/>
      <c r="C19" s="15"/>
      <c r="D19" s="15"/>
      <c r="E19" s="35"/>
      <c r="F19" s="15"/>
    </row>
    <row r="20" spans="1:6" x14ac:dyDescent="0.3">
      <c r="A20" s="14"/>
      <c r="B20" s="15"/>
      <c r="C20" s="15"/>
      <c r="D20" s="15"/>
      <c r="E20" s="35"/>
      <c r="F20" s="15"/>
    </row>
    <row r="21" spans="1:6" x14ac:dyDescent="0.3">
      <c r="A21" s="14"/>
      <c r="B21" s="15"/>
      <c r="C21" s="15"/>
      <c r="D21" s="15"/>
      <c r="E21" s="35"/>
      <c r="F21" s="15"/>
    </row>
    <row r="22" spans="1:6" x14ac:dyDescent="0.3">
      <c r="A22" s="14"/>
      <c r="B22" s="15"/>
      <c r="C22" s="15"/>
      <c r="D22" s="15"/>
      <c r="E22" s="35"/>
      <c r="F22" s="15"/>
    </row>
    <row r="23" spans="1:6" x14ac:dyDescent="0.3">
      <c r="A23" s="14"/>
      <c r="B23" s="15"/>
      <c r="C23" s="15"/>
      <c r="D23" s="15"/>
      <c r="E23" s="35"/>
      <c r="F23" s="15"/>
    </row>
    <row r="24" spans="1:6" x14ac:dyDescent="0.3">
      <c r="A24" s="14"/>
      <c r="B24" s="15"/>
      <c r="C24" s="15"/>
      <c r="D24" s="15"/>
      <c r="E24" s="35"/>
      <c r="F24" s="15"/>
    </row>
    <row r="25" spans="1:6" x14ac:dyDescent="0.3">
      <c r="A25" s="14"/>
      <c r="B25" s="15"/>
      <c r="C25" s="15"/>
      <c r="D25" s="15"/>
      <c r="E25" s="35"/>
      <c r="F25" s="15"/>
    </row>
    <row r="26" spans="1:6" x14ac:dyDescent="0.3">
      <c r="A26" s="14"/>
      <c r="B26" s="15"/>
      <c r="C26" s="15"/>
      <c r="D26" s="15"/>
      <c r="E26" s="35"/>
      <c r="F26" s="15"/>
    </row>
    <row r="27" spans="1:6" x14ac:dyDescent="0.3">
      <c r="A27" s="14"/>
      <c r="B27" s="15"/>
      <c r="C27" s="15"/>
      <c r="D27" s="15"/>
      <c r="E27" s="35"/>
      <c r="F27" s="15"/>
    </row>
    <row r="28" spans="1:6" x14ac:dyDescent="0.3">
      <c r="A28" s="14"/>
      <c r="B28" s="15"/>
      <c r="C28" s="15"/>
      <c r="D28" s="15"/>
      <c r="E28" s="35"/>
      <c r="F28" s="15"/>
    </row>
  </sheetData>
  <mergeCells count="5">
    <mergeCell ref="A3:A4"/>
    <mergeCell ref="B3:B4"/>
    <mergeCell ref="C3:C4"/>
    <mergeCell ref="D3:D4"/>
    <mergeCell ref="E3:F3"/>
  </mergeCells>
  <phoneticPr fontId="1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F1C2-E7D0-4F99-8C0D-DF528478535F}">
  <dimension ref="A1:M76"/>
  <sheetViews>
    <sheetView topLeftCell="A46" workbookViewId="0">
      <selection activeCell="E44" sqref="E44"/>
    </sheetView>
  </sheetViews>
  <sheetFormatPr defaultRowHeight="14.4" x14ac:dyDescent="0.3"/>
  <cols>
    <col min="1" max="1" width="8.5546875" customWidth="1"/>
    <col min="2" max="2" width="51.109375" customWidth="1"/>
    <col min="3" max="3" width="13" customWidth="1"/>
    <col min="4" max="4" width="9.109375" customWidth="1"/>
    <col min="5" max="5" width="10.33203125" style="36" customWidth="1"/>
    <col min="6" max="6" width="13.44140625" customWidth="1"/>
  </cols>
  <sheetData>
    <row r="1" spans="1:13" ht="15.6" x14ac:dyDescent="0.3">
      <c r="A1" s="4"/>
      <c r="B1" s="21" t="s">
        <v>30</v>
      </c>
      <c r="C1" s="3"/>
      <c r="D1" s="3"/>
      <c r="E1" s="31"/>
      <c r="F1" s="3"/>
    </row>
    <row r="2" spans="1:13" ht="15.6" customHeight="1" x14ac:dyDescent="0.3">
      <c r="A2" s="56" t="s">
        <v>3</v>
      </c>
      <c r="B2" s="56" t="s">
        <v>12</v>
      </c>
      <c r="C2" s="56" t="s">
        <v>4</v>
      </c>
      <c r="D2" s="56" t="s">
        <v>5</v>
      </c>
      <c r="E2" s="58" t="s">
        <v>13</v>
      </c>
      <c r="F2" s="59"/>
      <c r="M2" s="18"/>
    </row>
    <row r="3" spans="1:13" ht="31.2" x14ac:dyDescent="0.3">
      <c r="A3" s="57"/>
      <c r="B3" s="57"/>
      <c r="C3" s="57"/>
      <c r="D3" s="57"/>
      <c r="E3" s="6" t="s">
        <v>14</v>
      </c>
      <c r="F3" s="6" t="s">
        <v>15</v>
      </c>
      <c r="M3" s="18"/>
    </row>
    <row r="4" spans="1:13" ht="15.6" x14ac:dyDescent="0.3">
      <c r="A4" s="27"/>
      <c r="B4" s="29" t="s">
        <v>33</v>
      </c>
      <c r="C4" s="27"/>
      <c r="D4" s="27"/>
      <c r="E4" s="28"/>
      <c r="F4" s="6"/>
      <c r="M4" s="18"/>
    </row>
    <row r="5" spans="1:13" s="49" customFormat="1" ht="15.6" x14ac:dyDescent="0.3">
      <c r="A5" s="43">
        <v>1</v>
      </c>
      <c r="B5" s="44" t="s">
        <v>31</v>
      </c>
      <c r="C5" s="45"/>
      <c r="D5" s="43"/>
      <c r="E5" s="46"/>
      <c r="F5" s="47"/>
      <c r="G5" s="48"/>
      <c r="M5" s="50"/>
    </row>
    <row r="6" spans="1:13" ht="18.600000000000001" x14ac:dyDescent="0.3">
      <c r="A6" s="39" t="s">
        <v>61</v>
      </c>
      <c r="B6" s="30" t="s">
        <v>54</v>
      </c>
      <c r="C6" s="23" t="s">
        <v>27</v>
      </c>
      <c r="D6" s="39">
        <v>160</v>
      </c>
      <c r="E6" s="32"/>
      <c r="F6" s="26">
        <f>D6*E6</f>
        <v>0</v>
      </c>
      <c r="G6" s="42"/>
      <c r="M6" s="18"/>
    </row>
    <row r="7" spans="1:13" ht="18.600000000000001" x14ac:dyDescent="0.3">
      <c r="A7" s="39" t="s">
        <v>63</v>
      </c>
      <c r="B7" s="30" t="s">
        <v>57</v>
      </c>
      <c r="C7" s="23" t="s">
        <v>27</v>
      </c>
      <c r="D7" s="39">
        <v>160</v>
      </c>
      <c r="E7" s="32"/>
      <c r="F7" s="26">
        <f t="shared" ref="F7:F10" si="0">D7*E7</f>
        <v>0</v>
      </c>
      <c r="G7" s="42"/>
      <c r="M7" s="18"/>
    </row>
    <row r="8" spans="1:13" ht="15.6" x14ac:dyDescent="0.3">
      <c r="A8" s="39" t="s">
        <v>64</v>
      </c>
      <c r="B8" s="30" t="s">
        <v>58</v>
      </c>
      <c r="C8" s="23" t="s">
        <v>59</v>
      </c>
      <c r="D8" s="39">
        <v>121</v>
      </c>
      <c r="E8" s="32"/>
      <c r="F8" s="26">
        <f t="shared" si="0"/>
        <v>0</v>
      </c>
      <c r="G8" s="42"/>
      <c r="M8" s="18"/>
    </row>
    <row r="9" spans="1:13" ht="15.6" x14ac:dyDescent="0.3">
      <c r="A9" s="39" t="s">
        <v>65</v>
      </c>
      <c r="B9" s="30" t="s">
        <v>55</v>
      </c>
      <c r="C9" s="23" t="s">
        <v>60</v>
      </c>
      <c r="D9" s="39">
        <v>6</v>
      </c>
      <c r="E9" s="32"/>
      <c r="F9" s="26">
        <f t="shared" si="0"/>
        <v>0</v>
      </c>
      <c r="G9" s="42"/>
      <c r="M9" s="18"/>
    </row>
    <row r="10" spans="1:13" ht="18.600000000000001" x14ac:dyDescent="0.3">
      <c r="A10" s="39" t="s">
        <v>66</v>
      </c>
      <c r="B10" s="30" t="s">
        <v>56</v>
      </c>
      <c r="C10" s="23" t="s">
        <v>27</v>
      </c>
      <c r="D10" s="39">
        <v>6.4</v>
      </c>
      <c r="E10" s="32"/>
      <c r="F10" s="26">
        <f t="shared" si="0"/>
        <v>0</v>
      </c>
      <c r="G10" s="42"/>
      <c r="M10" s="18"/>
    </row>
    <row r="11" spans="1:13" s="49" customFormat="1" ht="15.6" x14ac:dyDescent="0.3">
      <c r="A11" s="43">
        <v>2</v>
      </c>
      <c r="B11" s="44" t="s">
        <v>32</v>
      </c>
      <c r="C11" s="45"/>
      <c r="D11" s="43"/>
      <c r="E11" s="46"/>
      <c r="F11" s="47"/>
      <c r="G11" s="48"/>
      <c r="M11" s="50"/>
    </row>
    <row r="12" spans="1:13" ht="18.600000000000001" x14ac:dyDescent="0.3">
      <c r="A12" s="39" t="s">
        <v>70</v>
      </c>
      <c r="B12" s="30" t="s">
        <v>67</v>
      </c>
      <c r="C12" s="23" t="s">
        <v>27</v>
      </c>
      <c r="D12" s="39">
        <v>20</v>
      </c>
      <c r="E12" s="32"/>
      <c r="F12" s="26">
        <f>D12*E12</f>
        <v>0</v>
      </c>
      <c r="G12" s="42"/>
      <c r="M12" s="18"/>
    </row>
    <row r="13" spans="1:13" ht="18.600000000000001" x14ac:dyDescent="0.3">
      <c r="A13" s="39" t="s">
        <v>71</v>
      </c>
      <c r="B13" s="30" t="s">
        <v>68</v>
      </c>
      <c r="C13" s="23" t="s">
        <v>27</v>
      </c>
      <c r="D13" s="39">
        <v>20</v>
      </c>
      <c r="E13" s="32"/>
      <c r="F13" s="26">
        <f t="shared" ref="F13:F14" si="1">D13*E13</f>
        <v>0</v>
      </c>
      <c r="G13" s="42"/>
      <c r="M13" s="18"/>
    </row>
    <row r="14" spans="1:13" ht="18.600000000000001" x14ac:dyDescent="0.3">
      <c r="A14" s="39" t="s">
        <v>72</v>
      </c>
      <c r="B14" s="30" t="s">
        <v>69</v>
      </c>
      <c r="C14" s="23" t="s">
        <v>27</v>
      </c>
      <c r="D14" s="39">
        <v>20</v>
      </c>
      <c r="E14" s="32"/>
      <c r="F14" s="26">
        <f t="shared" si="1"/>
        <v>0</v>
      </c>
      <c r="G14" s="42"/>
      <c r="M14" s="18"/>
    </row>
    <row r="15" spans="1:13" s="49" customFormat="1" ht="15.6" x14ac:dyDescent="0.3">
      <c r="A15" s="43">
        <v>3</v>
      </c>
      <c r="B15" s="44" t="s">
        <v>34</v>
      </c>
      <c r="C15" s="45"/>
      <c r="D15" s="43"/>
      <c r="E15" s="46"/>
      <c r="F15" s="47"/>
      <c r="G15" s="48"/>
      <c r="M15" s="50"/>
    </row>
    <row r="16" spans="1:13" ht="18.600000000000001" x14ac:dyDescent="0.3">
      <c r="A16" s="39" t="s">
        <v>77</v>
      </c>
      <c r="B16" s="30" t="s">
        <v>73</v>
      </c>
      <c r="C16" s="23" t="s">
        <v>27</v>
      </c>
      <c r="D16" s="39">
        <v>190</v>
      </c>
      <c r="E16" s="32"/>
      <c r="F16" s="26">
        <f>D16*E16</f>
        <v>0</v>
      </c>
      <c r="G16" s="42"/>
      <c r="M16" s="18"/>
    </row>
    <row r="17" spans="1:13" ht="31.2" x14ac:dyDescent="0.3">
      <c r="A17" s="39" t="s">
        <v>78</v>
      </c>
      <c r="B17" s="30" t="s">
        <v>74</v>
      </c>
      <c r="C17" s="23" t="s">
        <v>27</v>
      </c>
      <c r="D17" s="39">
        <v>190</v>
      </c>
      <c r="E17" s="32"/>
      <c r="F17" s="26">
        <f t="shared" ref="F17:F22" si="2">D17*E17</f>
        <v>0</v>
      </c>
      <c r="G17" s="42"/>
      <c r="M17" s="18"/>
    </row>
    <row r="18" spans="1:13" ht="18.600000000000001" x14ac:dyDescent="0.3">
      <c r="A18" s="39" t="s">
        <v>79</v>
      </c>
      <c r="B18" s="30" t="s">
        <v>75</v>
      </c>
      <c r="C18" s="23" t="s">
        <v>28</v>
      </c>
      <c r="D18" s="39">
        <v>19</v>
      </c>
      <c r="E18" s="32"/>
      <c r="F18" s="26">
        <f t="shared" si="2"/>
        <v>0</v>
      </c>
      <c r="G18" s="42"/>
      <c r="M18" s="18"/>
    </row>
    <row r="19" spans="1:13" ht="18.600000000000001" x14ac:dyDescent="0.3">
      <c r="A19" s="39" t="s">
        <v>80</v>
      </c>
      <c r="B19" s="30" t="s">
        <v>76</v>
      </c>
      <c r="C19" s="23" t="s">
        <v>28</v>
      </c>
      <c r="D19" s="39">
        <v>8.5</v>
      </c>
      <c r="E19" s="32"/>
      <c r="F19" s="26">
        <f t="shared" si="2"/>
        <v>0</v>
      </c>
      <c r="G19" s="42"/>
      <c r="M19" s="18"/>
    </row>
    <row r="20" spans="1:13" ht="15.6" x14ac:dyDescent="0.3">
      <c r="A20" s="39" t="s">
        <v>81</v>
      </c>
      <c r="B20" s="30" t="s">
        <v>58</v>
      </c>
      <c r="C20" s="23" t="s">
        <v>59</v>
      </c>
      <c r="D20" s="39">
        <v>96</v>
      </c>
      <c r="E20" s="32"/>
      <c r="F20" s="26">
        <f t="shared" si="2"/>
        <v>0</v>
      </c>
      <c r="G20" s="42"/>
      <c r="M20" s="18"/>
    </row>
    <row r="21" spans="1:13" ht="15.6" x14ac:dyDescent="0.3">
      <c r="A21" s="39" t="s">
        <v>82</v>
      </c>
      <c r="B21" s="30" t="s">
        <v>55</v>
      </c>
      <c r="C21" s="23" t="s">
        <v>60</v>
      </c>
      <c r="D21" s="39">
        <v>8</v>
      </c>
      <c r="E21" s="32"/>
      <c r="F21" s="26">
        <f t="shared" si="2"/>
        <v>0</v>
      </c>
      <c r="G21" s="42"/>
      <c r="M21" s="18"/>
    </row>
    <row r="22" spans="1:13" ht="18.600000000000001" x14ac:dyDescent="0.3">
      <c r="A22" s="39" t="s">
        <v>83</v>
      </c>
      <c r="B22" s="30" t="s">
        <v>56</v>
      </c>
      <c r="C22" s="23" t="s">
        <v>28</v>
      </c>
      <c r="D22" s="39">
        <v>19</v>
      </c>
      <c r="E22" s="32"/>
      <c r="F22" s="26">
        <f t="shared" si="2"/>
        <v>0</v>
      </c>
      <c r="G22" s="42"/>
      <c r="M22" s="18"/>
    </row>
    <row r="23" spans="1:13" s="49" customFormat="1" ht="15.6" x14ac:dyDescent="0.3">
      <c r="A23" s="43">
        <v>4</v>
      </c>
      <c r="B23" s="44" t="s">
        <v>35</v>
      </c>
      <c r="C23" s="45"/>
      <c r="D23" s="43"/>
      <c r="E23" s="46"/>
      <c r="F23" s="47"/>
      <c r="G23" s="48"/>
      <c r="M23" s="50"/>
    </row>
    <row r="24" spans="1:13" ht="31.2" x14ac:dyDescent="0.3">
      <c r="A24" s="39" t="s">
        <v>85</v>
      </c>
      <c r="B24" s="30" t="s">
        <v>74</v>
      </c>
      <c r="C24" s="23" t="s">
        <v>27</v>
      </c>
      <c r="D24" s="39">
        <v>240</v>
      </c>
      <c r="E24" s="32"/>
      <c r="F24" s="26">
        <f>D24*E24</f>
        <v>0</v>
      </c>
      <c r="G24" s="42"/>
      <c r="M24" s="18"/>
    </row>
    <row r="25" spans="1:13" ht="18.600000000000001" x14ac:dyDescent="0.3">
      <c r="A25" s="39" t="s">
        <v>86</v>
      </c>
      <c r="B25" s="30" t="s">
        <v>75</v>
      </c>
      <c r="C25" s="23" t="s">
        <v>28</v>
      </c>
      <c r="D25" s="39">
        <v>25</v>
      </c>
      <c r="E25" s="32"/>
      <c r="F25" s="26">
        <f t="shared" ref="F25:F29" si="3">D25*E25</f>
        <v>0</v>
      </c>
      <c r="G25" s="42"/>
      <c r="M25" s="18"/>
    </row>
    <row r="26" spans="1:13" ht="18.600000000000001" x14ac:dyDescent="0.3">
      <c r="A26" s="39" t="s">
        <v>87</v>
      </c>
      <c r="B26" s="30" t="s">
        <v>76</v>
      </c>
      <c r="C26" s="23" t="s">
        <v>28</v>
      </c>
      <c r="D26" s="39">
        <v>22</v>
      </c>
      <c r="E26" s="32"/>
      <c r="F26" s="26">
        <f t="shared" si="3"/>
        <v>0</v>
      </c>
      <c r="G26" s="42"/>
      <c r="M26" s="18"/>
    </row>
    <row r="27" spans="1:13" ht="15.6" x14ac:dyDescent="0.3">
      <c r="A27" s="39" t="s">
        <v>88</v>
      </c>
      <c r="B27" s="30" t="s">
        <v>84</v>
      </c>
      <c r="C27" s="23" t="s">
        <v>59</v>
      </c>
      <c r="D27" s="39">
        <v>31</v>
      </c>
      <c r="E27" s="32"/>
      <c r="F27" s="26">
        <f t="shared" si="3"/>
        <v>0</v>
      </c>
      <c r="G27" s="42"/>
      <c r="M27" s="18"/>
    </row>
    <row r="28" spans="1:13" ht="15.6" x14ac:dyDescent="0.3">
      <c r="A28" s="39" t="s">
        <v>89</v>
      </c>
      <c r="B28" s="30" t="s">
        <v>58</v>
      </c>
      <c r="C28" s="23" t="s">
        <v>59</v>
      </c>
      <c r="D28" s="39">
        <v>48</v>
      </c>
      <c r="E28" s="32"/>
      <c r="F28" s="26">
        <f t="shared" si="3"/>
        <v>0</v>
      </c>
      <c r="G28" s="42"/>
      <c r="M28" s="18"/>
    </row>
    <row r="29" spans="1:13" ht="15.6" x14ac:dyDescent="0.3">
      <c r="A29" s="39" t="s">
        <v>90</v>
      </c>
      <c r="B29" s="30" t="s">
        <v>55</v>
      </c>
      <c r="C29" s="23" t="s">
        <v>60</v>
      </c>
      <c r="D29" s="39">
        <v>6</v>
      </c>
      <c r="E29" s="32"/>
      <c r="F29" s="26">
        <f t="shared" si="3"/>
        <v>0</v>
      </c>
      <c r="G29" s="42"/>
      <c r="M29" s="18"/>
    </row>
    <row r="30" spans="1:13" ht="15.6" x14ac:dyDescent="0.3">
      <c r="A30" s="53">
        <v>5</v>
      </c>
      <c r="B30" s="54" t="s">
        <v>36</v>
      </c>
      <c r="C30" s="23"/>
      <c r="D30" s="27"/>
      <c r="E30" s="32"/>
      <c r="F30" s="26"/>
      <c r="G30" s="42"/>
      <c r="M30" s="18"/>
    </row>
    <row r="31" spans="1:13" ht="31.2" x14ac:dyDescent="0.3">
      <c r="A31" s="39" t="s">
        <v>92</v>
      </c>
      <c r="B31" s="30" t="s">
        <v>91</v>
      </c>
      <c r="C31" s="23" t="s">
        <v>27</v>
      </c>
      <c r="D31" s="39">
        <v>230</v>
      </c>
      <c r="E31" s="32"/>
      <c r="F31" s="26">
        <f>D31*E31</f>
        <v>0</v>
      </c>
      <c r="G31" s="42"/>
      <c r="M31" s="18"/>
    </row>
    <row r="32" spans="1:13" ht="18.600000000000001" x14ac:dyDescent="0.3">
      <c r="A32" s="39" t="s">
        <v>93</v>
      </c>
      <c r="B32" s="30" t="s">
        <v>75</v>
      </c>
      <c r="C32" s="23" t="s">
        <v>28</v>
      </c>
      <c r="D32" s="39">
        <v>24</v>
      </c>
      <c r="E32" s="32"/>
      <c r="F32" s="26">
        <f t="shared" ref="F32:F36" si="4">D32*E32</f>
        <v>0</v>
      </c>
      <c r="G32" s="42"/>
      <c r="M32" s="18"/>
    </row>
    <row r="33" spans="1:13" ht="18.600000000000001" x14ac:dyDescent="0.3">
      <c r="A33" s="39" t="s">
        <v>94</v>
      </c>
      <c r="B33" s="30" t="s">
        <v>76</v>
      </c>
      <c r="C33" s="23" t="s">
        <v>28</v>
      </c>
      <c r="D33" s="39">
        <v>36</v>
      </c>
      <c r="E33" s="32"/>
      <c r="F33" s="26">
        <f t="shared" si="4"/>
        <v>0</v>
      </c>
      <c r="G33" s="42"/>
      <c r="M33" s="18"/>
    </row>
    <row r="34" spans="1:13" ht="15.6" x14ac:dyDescent="0.3">
      <c r="A34" s="39" t="s">
        <v>95</v>
      </c>
      <c r="B34" s="30" t="s">
        <v>84</v>
      </c>
      <c r="C34" s="23" t="s">
        <v>59</v>
      </c>
      <c r="D34" s="39">
        <v>21</v>
      </c>
      <c r="E34" s="32"/>
      <c r="F34" s="26">
        <f t="shared" si="4"/>
        <v>0</v>
      </c>
      <c r="G34" s="42"/>
      <c r="M34" s="18"/>
    </row>
    <row r="35" spans="1:13" ht="15.6" x14ac:dyDescent="0.3">
      <c r="A35" s="39" t="s">
        <v>96</v>
      </c>
      <c r="B35" s="30" t="s">
        <v>58</v>
      </c>
      <c r="C35" s="23" t="s">
        <v>59</v>
      </c>
      <c r="D35" s="39">
        <v>48</v>
      </c>
      <c r="E35" s="32"/>
      <c r="F35" s="26">
        <f t="shared" si="4"/>
        <v>0</v>
      </c>
      <c r="G35" s="42"/>
      <c r="M35" s="18"/>
    </row>
    <row r="36" spans="1:13" ht="15.6" x14ac:dyDescent="0.3">
      <c r="A36" s="39" t="s">
        <v>97</v>
      </c>
      <c r="B36" s="30" t="s">
        <v>55</v>
      </c>
      <c r="C36" s="23" t="s">
        <v>60</v>
      </c>
      <c r="D36" s="39">
        <v>6</v>
      </c>
      <c r="E36" s="32"/>
      <c r="F36" s="26">
        <f t="shared" si="4"/>
        <v>0</v>
      </c>
      <c r="G36" s="42"/>
      <c r="M36" s="18"/>
    </row>
    <row r="37" spans="1:13" ht="15.6" x14ac:dyDescent="0.3">
      <c r="A37" s="53">
        <v>6</v>
      </c>
      <c r="B37" s="54" t="s">
        <v>37</v>
      </c>
      <c r="C37" s="23"/>
      <c r="D37" s="27"/>
      <c r="E37" s="32"/>
      <c r="F37" s="26"/>
      <c r="G37" s="42"/>
      <c r="M37" s="18"/>
    </row>
    <row r="38" spans="1:13" ht="18.600000000000001" x14ac:dyDescent="0.3">
      <c r="A38" s="39" t="s">
        <v>99</v>
      </c>
      <c r="B38" s="30" t="s">
        <v>98</v>
      </c>
      <c r="C38" s="23" t="s">
        <v>27</v>
      </c>
      <c r="D38" s="39">
        <v>250</v>
      </c>
      <c r="E38" s="32"/>
      <c r="F38" s="26">
        <f>D38*E38</f>
        <v>0</v>
      </c>
      <c r="G38" s="42"/>
      <c r="M38" s="18"/>
    </row>
    <row r="39" spans="1:13" ht="18.600000000000001" x14ac:dyDescent="0.3">
      <c r="A39" s="39" t="s">
        <v>100</v>
      </c>
      <c r="B39" s="30" t="s">
        <v>57</v>
      </c>
      <c r="C39" s="23" t="s">
        <v>27</v>
      </c>
      <c r="D39" s="39">
        <v>470</v>
      </c>
      <c r="E39" s="32"/>
      <c r="F39" s="26">
        <f t="shared" ref="F39:F45" si="5">D39*E39</f>
        <v>0</v>
      </c>
      <c r="G39" s="42"/>
      <c r="M39" s="18"/>
    </row>
    <row r="40" spans="1:13" ht="18.600000000000001" x14ac:dyDescent="0.3">
      <c r="A40" s="39" t="s">
        <v>101</v>
      </c>
      <c r="B40" s="30" t="s">
        <v>75</v>
      </c>
      <c r="C40" s="23" t="s">
        <v>28</v>
      </c>
      <c r="D40" s="39">
        <v>23</v>
      </c>
      <c r="E40" s="32"/>
      <c r="F40" s="26">
        <f t="shared" si="5"/>
        <v>0</v>
      </c>
      <c r="G40" s="42"/>
      <c r="M40" s="18"/>
    </row>
    <row r="41" spans="1:13" ht="18.600000000000001" x14ac:dyDescent="0.3">
      <c r="A41" s="39" t="s">
        <v>102</v>
      </c>
      <c r="B41" s="30" t="s">
        <v>76</v>
      </c>
      <c r="C41" s="23" t="s">
        <v>28</v>
      </c>
      <c r="D41" s="39">
        <v>48</v>
      </c>
      <c r="E41" s="32"/>
      <c r="F41" s="26">
        <f t="shared" si="5"/>
        <v>0</v>
      </c>
      <c r="G41" s="42"/>
      <c r="M41" s="18"/>
    </row>
    <row r="42" spans="1:13" ht="15.6" x14ac:dyDescent="0.3">
      <c r="A42" s="39" t="s">
        <v>103</v>
      </c>
      <c r="B42" s="30" t="s">
        <v>84</v>
      </c>
      <c r="C42" s="23" t="s">
        <v>59</v>
      </c>
      <c r="D42" s="39">
        <v>21</v>
      </c>
      <c r="E42" s="32"/>
      <c r="F42" s="26">
        <f t="shared" si="5"/>
        <v>0</v>
      </c>
      <c r="G42" s="42"/>
      <c r="M42" s="18"/>
    </row>
    <row r="43" spans="1:13" ht="15.6" x14ac:dyDescent="0.3">
      <c r="A43" s="39" t="s">
        <v>62</v>
      </c>
      <c r="B43" s="30" t="s">
        <v>58</v>
      </c>
      <c r="C43" s="23" t="s">
        <v>59</v>
      </c>
      <c r="D43" s="39">
        <v>46</v>
      </c>
      <c r="E43" s="32"/>
      <c r="F43" s="26">
        <f t="shared" si="5"/>
        <v>0</v>
      </c>
      <c r="G43" s="42"/>
      <c r="M43" s="18"/>
    </row>
    <row r="44" spans="1:13" ht="15.6" x14ac:dyDescent="0.3">
      <c r="A44" s="39" t="s">
        <v>104</v>
      </c>
      <c r="B44" s="30" t="s">
        <v>55</v>
      </c>
      <c r="C44" s="23" t="s">
        <v>7</v>
      </c>
      <c r="D44" s="39">
        <v>6</v>
      </c>
      <c r="E44" s="32"/>
      <c r="F44" s="26">
        <f t="shared" si="5"/>
        <v>0</v>
      </c>
      <c r="G44" s="42"/>
      <c r="M44" s="18"/>
    </row>
    <row r="45" spans="1:13" ht="18.600000000000001" x14ac:dyDescent="0.3">
      <c r="A45" s="39" t="s">
        <v>105</v>
      </c>
      <c r="B45" s="30" t="s">
        <v>56</v>
      </c>
      <c r="C45" s="23" t="s">
        <v>28</v>
      </c>
      <c r="D45" s="39">
        <v>25</v>
      </c>
      <c r="E45" s="32"/>
      <c r="F45" s="26">
        <f t="shared" si="5"/>
        <v>0</v>
      </c>
      <c r="G45" s="42"/>
      <c r="M45" s="18"/>
    </row>
    <row r="46" spans="1:13" ht="15.6" x14ac:dyDescent="0.3">
      <c r="A46" s="53">
        <v>7</v>
      </c>
      <c r="B46" s="54" t="s">
        <v>38</v>
      </c>
      <c r="C46" s="23"/>
      <c r="D46" s="27"/>
      <c r="E46" s="32"/>
      <c r="F46" s="26"/>
      <c r="G46" s="42"/>
      <c r="M46" s="18"/>
    </row>
    <row r="47" spans="1:13" ht="18.600000000000001" x14ac:dyDescent="0.3">
      <c r="A47" s="39" t="s">
        <v>108</v>
      </c>
      <c r="B47" s="30" t="s">
        <v>106</v>
      </c>
      <c r="C47" s="23" t="s">
        <v>27</v>
      </c>
      <c r="D47" s="39">
        <v>240</v>
      </c>
      <c r="E47" s="32"/>
      <c r="F47" s="26">
        <f>D47*E47</f>
        <v>0</v>
      </c>
      <c r="G47" s="52"/>
      <c r="M47" s="18"/>
    </row>
    <row r="48" spans="1:13" ht="31.2" x14ac:dyDescent="0.3">
      <c r="A48" s="39" t="s">
        <v>109</v>
      </c>
      <c r="B48" s="30" t="s">
        <v>74</v>
      </c>
      <c r="C48" s="23" t="s">
        <v>27</v>
      </c>
      <c r="D48" s="39">
        <v>240</v>
      </c>
      <c r="E48" s="32"/>
      <c r="F48" s="26">
        <f t="shared" ref="F48:F53" si="6">D48*E48</f>
        <v>0</v>
      </c>
      <c r="G48" s="52"/>
      <c r="M48" s="18"/>
    </row>
    <row r="49" spans="1:13" ht="18.600000000000001" x14ac:dyDescent="0.3">
      <c r="A49" s="39" t="s">
        <v>110</v>
      </c>
      <c r="B49" s="30" t="s">
        <v>107</v>
      </c>
      <c r="C49" s="23" t="s">
        <v>28</v>
      </c>
      <c r="D49" s="39">
        <v>25</v>
      </c>
      <c r="E49" s="32"/>
      <c r="F49" s="26">
        <f t="shared" si="6"/>
        <v>0</v>
      </c>
      <c r="G49" s="52"/>
      <c r="M49" s="18"/>
    </row>
    <row r="50" spans="1:13" ht="18.600000000000001" x14ac:dyDescent="0.3">
      <c r="A50" s="39" t="s">
        <v>111</v>
      </c>
      <c r="B50" s="30" t="s">
        <v>76</v>
      </c>
      <c r="C50" s="23" t="s">
        <v>28</v>
      </c>
      <c r="D50" s="39">
        <v>60</v>
      </c>
      <c r="E50" s="32"/>
      <c r="F50" s="26">
        <f t="shared" si="6"/>
        <v>0</v>
      </c>
      <c r="G50" s="52"/>
      <c r="M50" s="18"/>
    </row>
    <row r="51" spans="1:13" ht="15.6" x14ac:dyDescent="0.3">
      <c r="A51" s="39" t="s">
        <v>112</v>
      </c>
      <c r="B51" s="30" t="s">
        <v>58</v>
      </c>
      <c r="C51" s="51" t="s">
        <v>59</v>
      </c>
      <c r="D51" s="39">
        <v>88</v>
      </c>
      <c r="E51" s="32"/>
      <c r="F51" s="26">
        <f t="shared" si="6"/>
        <v>0</v>
      </c>
      <c r="G51" s="52"/>
      <c r="M51" s="18"/>
    </row>
    <row r="52" spans="1:13" ht="15.6" x14ac:dyDescent="0.3">
      <c r="A52" s="39" t="s">
        <v>113</v>
      </c>
      <c r="B52" s="30" t="s">
        <v>55</v>
      </c>
      <c r="C52" s="51" t="s">
        <v>7</v>
      </c>
      <c r="D52" s="39">
        <v>8</v>
      </c>
      <c r="E52" s="32"/>
      <c r="F52" s="26">
        <f t="shared" si="6"/>
        <v>0</v>
      </c>
      <c r="G52" s="52"/>
      <c r="M52" s="18"/>
    </row>
    <row r="53" spans="1:13" ht="18.600000000000001" x14ac:dyDescent="0.3">
      <c r="A53" s="39" t="s">
        <v>114</v>
      </c>
      <c r="B53" s="30" t="s">
        <v>56</v>
      </c>
      <c r="C53" s="23" t="s">
        <v>28</v>
      </c>
      <c r="D53" s="39">
        <v>24</v>
      </c>
      <c r="E53" s="32"/>
      <c r="F53" s="26">
        <f t="shared" si="6"/>
        <v>0</v>
      </c>
      <c r="G53" s="52"/>
      <c r="M53" s="18"/>
    </row>
    <row r="54" spans="1:13" ht="15.6" x14ac:dyDescent="0.3">
      <c r="A54" s="6"/>
      <c r="B54" s="7" t="s">
        <v>8</v>
      </c>
      <c r="C54" s="22"/>
      <c r="D54" s="22"/>
      <c r="E54" s="8"/>
      <c r="F54" s="9">
        <f>SUM(F6:F53)</f>
        <v>0</v>
      </c>
    </row>
    <row r="55" spans="1:13" ht="15.6" x14ac:dyDescent="0.3">
      <c r="A55" s="2"/>
      <c r="B55" s="10" t="s">
        <v>9</v>
      </c>
      <c r="C55" s="10"/>
      <c r="D55" s="10"/>
      <c r="E55" s="33"/>
      <c r="F55" s="11">
        <f>F56-F54</f>
        <v>0</v>
      </c>
    </row>
    <row r="56" spans="1:13" ht="15.6" x14ac:dyDescent="0.3">
      <c r="A56" s="2"/>
      <c r="B56" s="10" t="s">
        <v>10</v>
      </c>
      <c r="C56" s="10"/>
      <c r="D56" s="10"/>
      <c r="E56" s="33"/>
      <c r="F56" s="11">
        <f>F54*1.21</f>
        <v>0</v>
      </c>
    </row>
    <row r="57" spans="1:13" ht="15.6" x14ac:dyDescent="0.3">
      <c r="A57" s="2"/>
      <c r="B57" s="1"/>
      <c r="C57" s="1"/>
      <c r="D57" s="1"/>
      <c r="E57" s="17"/>
      <c r="F57" s="1"/>
    </row>
    <row r="58" spans="1:13" ht="15.6" x14ac:dyDescent="0.3">
      <c r="A58" s="2"/>
      <c r="B58" s="1"/>
      <c r="C58" s="1"/>
      <c r="D58" s="1"/>
      <c r="E58" s="17"/>
      <c r="F58" s="1"/>
    </row>
    <row r="59" spans="1:13" ht="15.6" x14ac:dyDescent="0.3">
      <c r="A59" s="12"/>
      <c r="B59" s="13"/>
      <c r="C59" s="13"/>
      <c r="D59" s="13"/>
      <c r="E59" s="34"/>
      <c r="F59" s="13"/>
    </row>
    <row r="60" spans="1:13" x14ac:dyDescent="0.3">
      <c r="A60" s="14"/>
      <c r="B60" s="15"/>
      <c r="C60" s="15"/>
      <c r="D60" s="15"/>
      <c r="E60" s="35"/>
      <c r="F60" s="15"/>
    </row>
    <row r="61" spans="1:13" x14ac:dyDescent="0.3">
      <c r="A61" s="16"/>
      <c r="B61" s="15"/>
      <c r="C61" s="15"/>
      <c r="D61" s="15"/>
      <c r="E61" s="35"/>
      <c r="F61" s="15"/>
    </row>
    <row r="62" spans="1:13" x14ac:dyDescent="0.3">
      <c r="A62" s="14"/>
      <c r="B62" s="15"/>
      <c r="C62" s="15"/>
      <c r="D62" s="15"/>
      <c r="E62" s="35"/>
      <c r="F62" s="15"/>
    </row>
    <row r="63" spans="1:13" x14ac:dyDescent="0.3">
      <c r="A63" s="14"/>
      <c r="B63" s="15"/>
      <c r="C63" s="15"/>
      <c r="D63" s="15"/>
      <c r="E63" s="35"/>
      <c r="F63" s="15"/>
    </row>
    <row r="64" spans="1:13" x14ac:dyDescent="0.3">
      <c r="A64" s="14"/>
      <c r="B64" s="15"/>
      <c r="C64" s="15"/>
      <c r="D64" s="15"/>
      <c r="E64" s="35"/>
      <c r="F64" s="15"/>
    </row>
    <row r="65" spans="1:6" x14ac:dyDescent="0.3">
      <c r="A65" s="14"/>
      <c r="B65" s="15"/>
      <c r="C65" s="15"/>
      <c r="D65" s="15"/>
      <c r="E65" s="35"/>
      <c r="F65" s="15"/>
    </row>
    <row r="66" spans="1:6" x14ac:dyDescent="0.3">
      <c r="A66" s="16"/>
      <c r="B66" s="15"/>
      <c r="C66" s="15"/>
      <c r="D66" s="15"/>
      <c r="E66" s="35"/>
      <c r="F66" s="15"/>
    </row>
    <row r="67" spans="1:6" x14ac:dyDescent="0.3">
      <c r="A67" s="14"/>
      <c r="B67" s="15"/>
      <c r="C67" s="15"/>
      <c r="D67" s="15"/>
      <c r="E67" s="35"/>
      <c r="F67" s="15"/>
    </row>
    <row r="68" spans="1:6" x14ac:dyDescent="0.3">
      <c r="A68" s="14"/>
      <c r="B68" s="15"/>
      <c r="C68" s="15"/>
      <c r="D68" s="15"/>
      <c r="E68" s="35"/>
      <c r="F68" s="15"/>
    </row>
    <row r="69" spans="1:6" x14ac:dyDescent="0.3">
      <c r="A69" s="14"/>
      <c r="B69" s="15"/>
      <c r="C69" s="15"/>
      <c r="D69" s="15"/>
      <c r="E69" s="35"/>
      <c r="F69" s="15"/>
    </row>
    <row r="70" spans="1:6" x14ac:dyDescent="0.3">
      <c r="A70" s="14"/>
      <c r="B70" s="15"/>
      <c r="C70" s="15"/>
      <c r="D70" s="15"/>
      <c r="E70" s="35"/>
      <c r="F70" s="15"/>
    </row>
    <row r="71" spans="1:6" x14ac:dyDescent="0.3">
      <c r="A71" s="14"/>
      <c r="B71" s="15"/>
      <c r="C71" s="15"/>
      <c r="D71" s="15"/>
      <c r="E71" s="35"/>
      <c r="F71" s="15"/>
    </row>
    <row r="72" spans="1:6" x14ac:dyDescent="0.3">
      <c r="A72" s="14"/>
      <c r="B72" s="15"/>
      <c r="C72" s="15"/>
      <c r="D72" s="15"/>
      <c r="E72" s="35"/>
      <c r="F72" s="15"/>
    </row>
    <row r="73" spans="1:6" x14ac:dyDescent="0.3">
      <c r="A73" s="14"/>
      <c r="B73" s="15"/>
      <c r="C73" s="15"/>
      <c r="D73" s="15"/>
      <c r="E73" s="35"/>
      <c r="F73" s="15"/>
    </row>
    <row r="74" spans="1:6" x14ac:dyDescent="0.3">
      <c r="A74" s="14"/>
      <c r="B74" s="15"/>
      <c r="C74" s="15"/>
      <c r="D74" s="15"/>
      <c r="E74" s="35"/>
      <c r="F74" s="15"/>
    </row>
    <row r="75" spans="1:6" x14ac:dyDescent="0.3">
      <c r="A75" s="14"/>
      <c r="B75" s="15"/>
      <c r="C75" s="15"/>
      <c r="D75" s="15"/>
      <c r="E75" s="35"/>
      <c r="F75" s="15"/>
    </row>
    <row r="76" spans="1:6" x14ac:dyDescent="0.3">
      <c r="A76" s="14"/>
      <c r="B76" s="15"/>
      <c r="C76" s="15"/>
      <c r="D76" s="15"/>
      <c r="E76" s="35"/>
      <c r="F76" s="15"/>
    </row>
  </sheetData>
  <mergeCells count="5">
    <mergeCell ref="A2:A3"/>
    <mergeCell ref="B2:B3"/>
    <mergeCell ref="C2:C3"/>
    <mergeCell ref="D2:D3"/>
    <mergeCell ref="E2:F2"/>
  </mergeCells>
  <phoneticPr fontId="1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1C53-5DEC-43EA-9077-2E8BB8C3D416}">
  <dimension ref="A1:M36"/>
  <sheetViews>
    <sheetView workbookViewId="0">
      <selection activeCell="E2" sqref="A2:XFD2"/>
    </sheetView>
  </sheetViews>
  <sheetFormatPr defaultRowHeight="14.4" x14ac:dyDescent="0.3"/>
  <cols>
    <col min="1" max="1" width="8.5546875" customWidth="1"/>
    <col min="2" max="2" width="51.109375" customWidth="1"/>
    <col min="3" max="3" width="13" customWidth="1"/>
    <col min="4" max="4" width="9.109375" customWidth="1"/>
    <col min="5" max="5" width="10.33203125" style="36" customWidth="1"/>
    <col min="6" max="6" width="13.44140625" customWidth="1"/>
  </cols>
  <sheetData>
    <row r="1" spans="1:13" ht="15.6" x14ac:dyDescent="0.3">
      <c r="A1" s="4"/>
      <c r="B1" s="21" t="s">
        <v>39</v>
      </c>
      <c r="C1" s="3"/>
      <c r="D1" s="3"/>
      <c r="E1" s="31"/>
      <c r="F1" s="3"/>
    </row>
    <row r="2" spans="1:13" ht="15.6" customHeight="1" x14ac:dyDescent="0.3">
      <c r="A2" s="56" t="s">
        <v>3</v>
      </c>
      <c r="B2" s="56" t="s">
        <v>12</v>
      </c>
      <c r="C2" s="56" t="s">
        <v>4</v>
      </c>
      <c r="D2" s="56" t="s">
        <v>5</v>
      </c>
      <c r="E2" s="58" t="s">
        <v>13</v>
      </c>
      <c r="F2" s="59"/>
      <c r="M2" s="18"/>
    </row>
    <row r="3" spans="1:13" ht="31.2" x14ac:dyDescent="0.3">
      <c r="A3" s="57"/>
      <c r="B3" s="57"/>
      <c r="C3" s="57"/>
      <c r="D3" s="57"/>
      <c r="E3" s="6" t="s">
        <v>14</v>
      </c>
      <c r="F3" s="6" t="s">
        <v>15</v>
      </c>
      <c r="M3" s="18"/>
    </row>
    <row r="4" spans="1:13" ht="15.6" x14ac:dyDescent="0.3">
      <c r="A4" s="27"/>
      <c r="B4" s="29" t="s">
        <v>0</v>
      </c>
      <c r="C4" s="27"/>
      <c r="D4" s="27"/>
      <c r="E4" s="28"/>
      <c r="F4" s="6"/>
      <c r="M4" s="18"/>
    </row>
    <row r="5" spans="1:13" ht="18.600000000000001" x14ac:dyDescent="0.3">
      <c r="A5" s="27">
        <v>1</v>
      </c>
      <c r="B5" s="37" t="s">
        <v>40</v>
      </c>
      <c r="C5" s="23" t="s">
        <v>28</v>
      </c>
      <c r="D5" s="23">
        <v>40</v>
      </c>
      <c r="E5" s="32"/>
      <c r="F5" s="26">
        <f>D5*E5</f>
        <v>0</v>
      </c>
      <c r="G5" s="42"/>
      <c r="M5" s="18"/>
    </row>
    <row r="6" spans="1:13" ht="31.2" x14ac:dyDescent="0.3">
      <c r="A6" s="27">
        <v>2</v>
      </c>
      <c r="B6" s="37" t="s">
        <v>41</v>
      </c>
      <c r="C6" s="23" t="s">
        <v>28</v>
      </c>
      <c r="D6" s="23">
        <v>20</v>
      </c>
      <c r="E6" s="32"/>
      <c r="F6" s="26">
        <f t="shared" ref="F6:F13" si="0">D6*E6</f>
        <v>0</v>
      </c>
      <c r="G6" s="42"/>
      <c r="M6" s="18"/>
    </row>
    <row r="7" spans="1:13" ht="18.600000000000001" x14ac:dyDescent="0.3">
      <c r="A7" s="27">
        <v>3</v>
      </c>
      <c r="B7" s="37" t="s">
        <v>42</v>
      </c>
      <c r="C7" s="23" t="s">
        <v>28</v>
      </c>
      <c r="D7" s="23">
        <v>90</v>
      </c>
      <c r="E7" s="32"/>
      <c r="F7" s="26">
        <f t="shared" si="0"/>
        <v>0</v>
      </c>
      <c r="G7" s="42"/>
      <c r="M7" s="18"/>
    </row>
    <row r="8" spans="1:13" ht="31.2" x14ac:dyDescent="0.3">
      <c r="A8" s="27">
        <v>4</v>
      </c>
      <c r="B8" s="37" t="s">
        <v>43</v>
      </c>
      <c r="C8" s="23" t="s">
        <v>6</v>
      </c>
      <c r="D8" s="23">
        <v>0.9</v>
      </c>
      <c r="E8" s="32"/>
      <c r="F8" s="26">
        <f t="shared" si="0"/>
        <v>0</v>
      </c>
      <c r="G8" s="42"/>
      <c r="M8" s="18"/>
    </row>
    <row r="9" spans="1:13" ht="15.6" x14ac:dyDescent="0.3">
      <c r="A9" s="27">
        <v>5</v>
      </c>
      <c r="B9" s="37" t="s">
        <v>44</v>
      </c>
      <c r="C9" s="23" t="s">
        <v>7</v>
      </c>
      <c r="D9" s="23">
        <v>16</v>
      </c>
      <c r="E9" s="32"/>
      <c r="F9" s="26">
        <f t="shared" si="0"/>
        <v>0</v>
      </c>
      <c r="G9" s="42"/>
      <c r="M9" s="18"/>
    </row>
    <row r="10" spans="1:13" ht="31.2" x14ac:dyDescent="0.3">
      <c r="A10" s="27">
        <v>6</v>
      </c>
      <c r="B10" s="37" t="s">
        <v>45</v>
      </c>
      <c r="C10" s="23" t="s">
        <v>7</v>
      </c>
      <c r="D10" s="23">
        <v>106</v>
      </c>
      <c r="E10" s="32"/>
      <c r="F10" s="26">
        <f t="shared" si="0"/>
        <v>0</v>
      </c>
      <c r="G10" s="42"/>
      <c r="M10" s="18"/>
    </row>
    <row r="11" spans="1:13" ht="31.2" x14ac:dyDescent="0.3">
      <c r="A11" s="27">
        <v>7</v>
      </c>
      <c r="B11" s="37" t="s">
        <v>46</v>
      </c>
      <c r="C11" s="23" t="s">
        <v>26</v>
      </c>
      <c r="D11" s="23">
        <v>27</v>
      </c>
      <c r="E11" s="32"/>
      <c r="F11" s="26">
        <f t="shared" si="0"/>
        <v>0</v>
      </c>
      <c r="G11" s="42"/>
      <c r="M11" s="18"/>
    </row>
    <row r="12" spans="1:13" ht="18.600000000000001" x14ac:dyDescent="0.3">
      <c r="A12" s="27">
        <v>8</v>
      </c>
      <c r="B12" s="37" t="s">
        <v>47</v>
      </c>
      <c r="C12" s="23" t="s">
        <v>28</v>
      </c>
      <c r="D12" s="23">
        <v>3</v>
      </c>
      <c r="E12" s="32"/>
      <c r="F12" s="26">
        <f t="shared" si="0"/>
        <v>0</v>
      </c>
      <c r="G12" s="42"/>
      <c r="M12" s="18"/>
    </row>
    <row r="13" spans="1:13" ht="18.600000000000001" x14ac:dyDescent="0.3">
      <c r="A13" s="27">
        <v>9</v>
      </c>
      <c r="B13" s="37" t="s">
        <v>48</v>
      </c>
      <c r="C13" s="23" t="s">
        <v>28</v>
      </c>
      <c r="D13" s="23">
        <v>1</v>
      </c>
      <c r="E13" s="32"/>
      <c r="F13" s="26">
        <f t="shared" si="0"/>
        <v>0</v>
      </c>
      <c r="G13" s="42"/>
      <c r="M13" s="18"/>
    </row>
    <row r="14" spans="1:13" ht="15.6" x14ac:dyDescent="0.3">
      <c r="A14" s="6"/>
      <c r="B14" s="7" t="s">
        <v>8</v>
      </c>
      <c r="C14" s="22"/>
      <c r="D14" s="22"/>
      <c r="E14" s="8"/>
      <c r="F14" s="9">
        <f>SUM(F5:F13)</f>
        <v>0</v>
      </c>
    </row>
    <row r="15" spans="1:13" ht="15.6" x14ac:dyDescent="0.3">
      <c r="A15" s="2"/>
      <c r="B15" s="10" t="s">
        <v>9</v>
      </c>
      <c r="C15" s="10"/>
      <c r="D15" s="10"/>
      <c r="E15" s="33"/>
      <c r="F15" s="11">
        <f>F14-F16</f>
        <v>0</v>
      </c>
    </row>
    <row r="16" spans="1:13" ht="15.6" x14ac:dyDescent="0.3">
      <c r="A16" s="2"/>
      <c r="B16" s="10" t="s">
        <v>10</v>
      </c>
      <c r="C16" s="10"/>
      <c r="D16" s="10"/>
      <c r="E16" s="33"/>
      <c r="F16" s="11">
        <f>F14*1.21</f>
        <v>0</v>
      </c>
    </row>
    <row r="17" spans="1:6" ht="15.6" x14ac:dyDescent="0.3">
      <c r="A17" s="2"/>
      <c r="B17" s="1"/>
      <c r="C17" s="1"/>
      <c r="D17" s="1"/>
      <c r="E17" s="17"/>
      <c r="F17" s="1"/>
    </row>
    <row r="18" spans="1:6" ht="15.6" x14ac:dyDescent="0.3">
      <c r="A18" s="2"/>
      <c r="B18" s="1"/>
      <c r="C18" s="1"/>
      <c r="D18" s="1"/>
      <c r="E18" s="17"/>
      <c r="F18" s="1"/>
    </row>
    <row r="19" spans="1:6" ht="15.6" x14ac:dyDescent="0.3">
      <c r="A19" s="12"/>
      <c r="B19" s="13"/>
      <c r="C19" s="13"/>
      <c r="D19" s="13"/>
      <c r="E19" s="34"/>
      <c r="F19" s="13"/>
    </row>
    <row r="20" spans="1:6" x14ac:dyDescent="0.3">
      <c r="A20" s="14"/>
      <c r="B20" s="15"/>
      <c r="C20" s="15"/>
      <c r="D20" s="15"/>
      <c r="E20" s="35"/>
      <c r="F20" s="15"/>
    </row>
    <row r="21" spans="1:6" x14ac:dyDescent="0.3">
      <c r="A21" s="16"/>
      <c r="B21" s="15"/>
      <c r="C21" s="15"/>
      <c r="D21" s="15"/>
      <c r="E21" s="35"/>
      <c r="F21" s="15"/>
    </row>
    <row r="22" spans="1:6" x14ac:dyDescent="0.3">
      <c r="A22" s="14"/>
      <c r="B22" s="15"/>
      <c r="C22" s="15"/>
      <c r="D22" s="15"/>
      <c r="E22" s="35"/>
      <c r="F22" s="15"/>
    </row>
    <row r="23" spans="1:6" x14ac:dyDescent="0.3">
      <c r="A23" s="14"/>
      <c r="B23" s="15"/>
      <c r="C23" s="15"/>
      <c r="D23" s="15"/>
      <c r="E23" s="35"/>
      <c r="F23" s="15"/>
    </row>
    <row r="24" spans="1:6" x14ac:dyDescent="0.3">
      <c r="A24" s="14"/>
      <c r="B24" s="15"/>
      <c r="C24" s="15"/>
      <c r="D24" s="15"/>
      <c r="E24" s="35"/>
      <c r="F24" s="15"/>
    </row>
    <row r="25" spans="1:6" x14ac:dyDescent="0.3">
      <c r="A25" s="14"/>
      <c r="B25" s="15"/>
      <c r="C25" s="15"/>
      <c r="D25" s="15"/>
      <c r="E25" s="35"/>
      <c r="F25" s="15"/>
    </row>
    <row r="26" spans="1:6" x14ac:dyDescent="0.3">
      <c r="A26" s="16"/>
      <c r="B26" s="15"/>
      <c r="C26" s="15"/>
      <c r="D26" s="15"/>
      <c r="E26" s="35"/>
      <c r="F26" s="15"/>
    </row>
    <row r="27" spans="1:6" x14ac:dyDescent="0.3">
      <c r="A27" s="14"/>
      <c r="B27" s="15"/>
      <c r="C27" s="15"/>
      <c r="D27" s="15"/>
      <c r="E27" s="35"/>
      <c r="F27" s="15"/>
    </row>
    <row r="28" spans="1:6" x14ac:dyDescent="0.3">
      <c r="A28" s="14"/>
      <c r="B28" s="15"/>
      <c r="C28" s="15"/>
      <c r="D28" s="15"/>
      <c r="E28" s="35"/>
      <c r="F28" s="15"/>
    </row>
    <row r="29" spans="1:6" x14ac:dyDescent="0.3">
      <c r="A29" s="14"/>
      <c r="B29" s="15"/>
      <c r="C29" s="15"/>
      <c r="D29" s="15"/>
      <c r="E29" s="35"/>
      <c r="F29" s="15"/>
    </row>
    <row r="30" spans="1:6" x14ac:dyDescent="0.3">
      <c r="A30" s="14"/>
      <c r="B30" s="15"/>
      <c r="C30" s="15"/>
      <c r="D30" s="15"/>
      <c r="E30" s="35"/>
      <c r="F30" s="15"/>
    </row>
    <row r="31" spans="1:6" x14ac:dyDescent="0.3">
      <c r="A31" s="14"/>
      <c r="B31" s="15"/>
      <c r="C31" s="15"/>
      <c r="D31" s="15"/>
      <c r="E31" s="35"/>
      <c r="F31" s="15"/>
    </row>
    <row r="32" spans="1:6" x14ac:dyDescent="0.3">
      <c r="A32" s="14"/>
      <c r="B32" s="15"/>
      <c r="C32" s="15"/>
      <c r="D32" s="15"/>
      <c r="E32" s="35"/>
      <c r="F32" s="15"/>
    </row>
    <row r="33" spans="1:6" x14ac:dyDescent="0.3">
      <c r="A33" s="14"/>
      <c r="B33" s="15"/>
      <c r="C33" s="15"/>
      <c r="D33" s="15"/>
      <c r="E33" s="35"/>
      <c r="F33" s="15"/>
    </row>
    <row r="34" spans="1:6" x14ac:dyDescent="0.3">
      <c r="A34" s="14"/>
      <c r="B34" s="15"/>
      <c r="C34" s="15"/>
      <c r="D34" s="15"/>
      <c r="E34" s="35"/>
      <c r="F34" s="15"/>
    </row>
    <row r="35" spans="1:6" x14ac:dyDescent="0.3">
      <c r="A35" s="14"/>
      <c r="B35" s="15"/>
      <c r="C35" s="15"/>
      <c r="D35" s="15"/>
      <c r="E35" s="35"/>
      <c r="F35" s="15"/>
    </row>
    <row r="36" spans="1:6" x14ac:dyDescent="0.3">
      <c r="A36" s="14"/>
      <c r="B36" s="15"/>
      <c r="C36" s="15"/>
      <c r="D36" s="15"/>
      <c r="E36" s="35"/>
      <c r="F36" s="15"/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A9A5-6E17-47CD-B4E2-CD1379F2B798}">
  <dimension ref="A1:M30"/>
  <sheetViews>
    <sheetView tabSelected="1" workbookViewId="0">
      <selection activeCell="F11" sqref="F11"/>
    </sheetView>
  </sheetViews>
  <sheetFormatPr defaultRowHeight="14.4" x14ac:dyDescent="0.3"/>
  <cols>
    <col min="1" max="1" width="8.5546875" customWidth="1"/>
    <col min="2" max="2" width="51.109375" customWidth="1"/>
    <col min="3" max="3" width="13" customWidth="1"/>
    <col min="4" max="4" width="9.109375" customWidth="1"/>
    <col min="5" max="5" width="11.5546875" style="36" customWidth="1"/>
    <col min="6" max="6" width="13.44140625" customWidth="1"/>
  </cols>
  <sheetData>
    <row r="1" spans="1:13" ht="15.6" x14ac:dyDescent="0.3">
      <c r="A1" s="4"/>
      <c r="B1" s="21" t="s">
        <v>49</v>
      </c>
      <c r="C1" s="3"/>
      <c r="D1" s="3"/>
      <c r="E1" s="31"/>
      <c r="F1" s="3"/>
    </row>
    <row r="2" spans="1:13" ht="15.6" customHeight="1" x14ac:dyDescent="0.3">
      <c r="A2" s="56" t="s">
        <v>3</v>
      </c>
      <c r="B2" s="56" t="s">
        <v>12</v>
      </c>
      <c r="C2" s="56" t="s">
        <v>4</v>
      </c>
      <c r="D2" s="56" t="s">
        <v>5</v>
      </c>
      <c r="E2" s="58" t="s">
        <v>13</v>
      </c>
      <c r="F2" s="59"/>
      <c r="M2" s="18"/>
    </row>
    <row r="3" spans="1:13" ht="31.2" x14ac:dyDescent="0.3">
      <c r="A3" s="57"/>
      <c r="B3" s="57"/>
      <c r="C3" s="57"/>
      <c r="D3" s="57"/>
      <c r="E3" s="6" t="s">
        <v>14</v>
      </c>
      <c r="F3" s="6" t="s">
        <v>15</v>
      </c>
      <c r="M3" s="18"/>
    </row>
    <row r="4" spans="1:13" ht="15.6" x14ac:dyDescent="0.3">
      <c r="A4" s="27"/>
      <c r="B4" s="29" t="s">
        <v>50</v>
      </c>
      <c r="C4" s="27"/>
      <c r="D4" s="27"/>
      <c r="E4" s="28"/>
      <c r="F4" s="6"/>
      <c r="M4" s="18"/>
    </row>
    <row r="5" spans="1:13" ht="15.6" x14ac:dyDescent="0.3">
      <c r="A5" s="27">
        <v>1</v>
      </c>
      <c r="B5" s="37" t="s">
        <v>51</v>
      </c>
      <c r="C5" s="23" t="s">
        <v>7</v>
      </c>
      <c r="D5" s="23">
        <v>1</v>
      </c>
      <c r="E5" s="32"/>
      <c r="F5" s="26">
        <f>D5*E5</f>
        <v>0</v>
      </c>
      <c r="G5" s="42"/>
      <c r="M5" s="18"/>
    </row>
    <row r="6" spans="1:13" ht="15.6" x14ac:dyDescent="0.3">
      <c r="A6" s="27">
        <v>2</v>
      </c>
      <c r="B6" s="37" t="s">
        <v>52</v>
      </c>
      <c r="C6" s="23" t="s">
        <v>7</v>
      </c>
      <c r="D6" s="23">
        <v>1</v>
      </c>
      <c r="E6" s="32"/>
      <c r="F6" s="26">
        <f t="shared" ref="F6:F7" si="0">D6*E6</f>
        <v>0</v>
      </c>
      <c r="G6" s="42"/>
      <c r="M6" s="18"/>
    </row>
    <row r="7" spans="1:13" ht="31.2" x14ac:dyDescent="0.3">
      <c r="A7" s="27">
        <v>3</v>
      </c>
      <c r="B7" s="37" t="s">
        <v>53</v>
      </c>
      <c r="C7" s="23" t="s">
        <v>7</v>
      </c>
      <c r="D7" s="23">
        <v>1</v>
      </c>
      <c r="E7" s="32"/>
      <c r="F7" s="26">
        <f t="shared" si="0"/>
        <v>0</v>
      </c>
      <c r="G7" s="42"/>
      <c r="M7" s="18"/>
    </row>
    <row r="8" spans="1:13" ht="15.6" x14ac:dyDescent="0.3">
      <c r="A8" s="6"/>
      <c r="B8" s="7" t="s">
        <v>8</v>
      </c>
      <c r="C8" s="22"/>
      <c r="D8" s="22"/>
      <c r="E8" s="8"/>
      <c r="F8" s="9">
        <f>SUM(F5:F7)</f>
        <v>0</v>
      </c>
    </row>
    <row r="9" spans="1:13" ht="15.6" x14ac:dyDescent="0.3">
      <c r="A9" s="2"/>
      <c r="B9" s="10" t="s">
        <v>9</v>
      </c>
      <c r="C9" s="10"/>
      <c r="D9" s="10"/>
      <c r="E9" s="33"/>
      <c r="F9" s="11">
        <f>F10-F8</f>
        <v>0</v>
      </c>
    </row>
    <row r="10" spans="1:13" ht="15.6" x14ac:dyDescent="0.3">
      <c r="A10" s="2"/>
      <c r="B10" s="10" t="s">
        <v>10</v>
      </c>
      <c r="C10" s="10"/>
      <c r="D10" s="10"/>
      <c r="E10" s="33"/>
      <c r="F10" s="11">
        <f>F8*1.21</f>
        <v>0</v>
      </c>
    </row>
    <row r="11" spans="1:13" ht="15.6" x14ac:dyDescent="0.3">
      <c r="A11" s="2"/>
      <c r="B11" s="1"/>
      <c r="C11" s="1"/>
      <c r="D11" s="1"/>
      <c r="E11" s="17"/>
      <c r="F11" s="1"/>
    </row>
    <row r="12" spans="1:13" ht="15.6" x14ac:dyDescent="0.3">
      <c r="A12" s="2"/>
      <c r="B12" s="1"/>
      <c r="C12" s="1"/>
      <c r="D12" s="1"/>
      <c r="E12" s="17"/>
      <c r="F12" s="1"/>
    </row>
    <row r="13" spans="1:13" ht="15.6" x14ac:dyDescent="0.3">
      <c r="A13" s="12"/>
      <c r="B13" s="13"/>
      <c r="C13" s="13"/>
      <c r="D13" s="13"/>
      <c r="E13" s="34"/>
      <c r="F13" s="13"/>
    </row>
    <row r="14" spans="1:13" x14ac:dyDescent="0.3">
      <c r="A14" s="14"/>
      <c r="B14" s="15"/>
      <c r="C14" s="15"/>
      <c r="D14" s="15"/>
      <c r="E14" s="35"/>
      <c r="F14" s="15"/>
    </row>
    <row r="15" spans="1:13" x14ac:dyDescent="0.3">
      <c r="A15" s="16"/>
      <c r="B15" s="15"/>
      <c r="C15" s="15"/>
      <c r="D15" s="15"/>
      <c r="E15" s="35"/>
      <c r="F15" s="15"/>
    </row>
    <row r="16" spans="1:13" x14ac:dyDescent="0.3">
      <c r="A16" s="14"/>
      <c r="B16" s="15"/>
      <c r="C16" s="15"/>
      <c r="D16" s="15"/>
      <c r="E16" s="35"/>
      <c r="F16" s="15"/>
    </row>
    <row r="17" spans="1:6" x14ac:dyDescent="0.3">
      <c r="A17" s="14"/>
      <c r="B17" s="15"/>
      <c r="C17" s="15"/>
      <c r="D17" s="15"/>
      <c r="E17" s="35"/>
      <c r="F17" s="15"/>
    </row>
    <row r="18" spans="1:6" x14ac:dyDescent="0.3">
      <c r="A18" s="14"/>
      <c r="B18" s="15"/>
      <c r="C18" s="15"/>
      <c r="D18" s="15"/>
      <c r="E18" s="35"/>
      <c r="F18" s="15"/>
    </row>
    <row r="19" spans="1:6" x14ac:dyDescent="0.3">
      <c r="A19" s="14"/>
      <c r="B19" s="15"/>
      <c r="C19" s="15"/>
      <c r="D19" s="15"/>
      <c r="E19" s="35"/>
      <c r="F19" s="15"/>
    </row>
    <row r="20" spans="1:6" x14ac:dyDescent="0.3">
      <c r="A20" s="16"/>
      <c r="B20" s="15"/>
      <c r="C20" s="15"/>
      <c r="D20" s="15"/>
      <c r="E20" s="35"/>
      <c r="F20" s="15"/>
    </row>
    <row r="21" spans="1:6" x14ac:dyDescent="0.3">
      <c r="A21" s="14"/>
      <c r="B21" s="15"/>
      <c r="C21" s="15"/>
      <c r="D21" s="15"/>
      <c r="E21" s="35"/>
      <c r="F21" s="15"/>
    </row>
    <row r="22" spans="1:6" x14ac:dyDescent="0.3">
      <c r="A22" s="14"/>
      <c r="B22" s="15"/>
      <c r="C22" s="15"/>
      <c r="D22" s="15"/>
      <c r="E22" s="35"/>
      <c r="F22" s="15"/>
    </row>
    <row r="23" spans="1:6" x14ac:dyDescent="0.3">
      <c r="A23" s="14"/>
      <c r="B23" s="15"/>
      <c r="C23" s="15"/>
      <c r="D23" s="15"/>
      <c r="E23" s="35"/>
      <c r="F23" s="15"/>
    </row>
    <row r="24" spans="1:6" x14ac:dyDescent="0.3">
      <c r="A24" s="14"/>
      <c r="B24" s="15"/>
      <c r="C24" s="15"/>
      <c r="D24" s="15"/>
      <c r="E24" s="35"/>
      <c r="F24" s="15"/>
    </row>
    <row r="25" spans="1:6" x14ac:dyDescent="0.3">
      <c r="A25" s="14"/>
      <c r="B25" s="15"/>
      <c r="C25" s="15"/>
      <c r="D25" s="15"/>
      <c r="E25" s="35"/>
      <c r="F25" s="15"/>
    </row>
    <row r="26" spans="1:6" x14ac:dyDescent="0.3">
      <c r="A26" s="14"/>
      <c r="B26" s="15"/>
      <c r="C26" s="15"/>
      <c r="D26" s="15"/>
      <c r="E26" s="35"/>
      <c r="F26" s="15"/>
    </row>
    <row r="27" spans="1:6" x14ac:dyDescent="0.3">
      <c r="A27" s="14"/>
      <c r="B27" s="15"/>
      <c r="C27" s="15"/>
      <c r="D27" s="15"/>
      <c r="E27" s="35"/>
      <c r="F27" s="15"/>
    </row>
    <row r="28" spans="1:6" x14ac:dyDescent="0.3">
      <c r="A28" s="14"/>
      <c r="B28" s="15"/>
      <c r="C28" s="15"/>
      <c r="D28" s="15"/>
      <c r="E28" s="35"/>
      <c r="F28" s="15"/>
    </row>
    <row r="29" spans="1:6" x14ac:dyDescent="0.3">
      <c r="A29" s="14"/>
      <c r="B29" s="15"/>
      <c r="C29" s="15"/>
      <c r="D29" s="15"/>
      <c r="E29" s="35"/>
      <c r="F29" s="15"/>
    </row>
    <row r="30" spans="1:6" x14ac:dyDescent="0.3">
      <c r="A30" s="14"/>
      <c r="B30" s="15"/>
      <c r="C30" s="15"/>
      <c r="D30" s="15"/>
      <c r="E30" s="35"/>
      <c r="F30" s="15"/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2.1 Žemės darbai</vt:lpstr>
      <vt:lpstr>2.2 Viršutinė K.K.</vt:lpstr>
      <vt:lpstr>2.4 Pervažų įrengimas</vt:lpstr>
      <vt:lpstr>2.5 Pralaidos įrengimas</vt:lpstr>
      <vt:lpstr>2.6 Vandens nuvedimas. Drenažas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Vytautas Pilipuitis</dc:creator>
  <cp:lastModifiedBy>Justas Mulevičius</cp:lastModifiedBy>
  <cp:lastPrinted>2020-04-07T10:18:50Z</cp:lastPrinted>
  <dcterms:created xsi:type="dcterms:W3CDTF">2017-09-22T09:21:45Z</dcterms:created>
  <dcterms:modified xsi:type="dcterms:W3CDTF">2021-07-09T05:46:00Z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2021-05-03T04:20:39Z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7823df4c-e357-46c3-a870-0012ebbc51dd</vt:lpwstr>
  </property>
  <property fmtid="{D5CDD505-2E9C-101B-9397-08002B2CF9AE}" pid="8" name="MSIP_Label_cfcb905c-755b-4fd4-bd20-0d682d4f1d27_ContentBits">
    <vt:lpwstr>0</vt:lpwstr>
  </property>
</Properties>
</file>